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55" windowWidth="14955" windowHeight="7440"/>
  </bookViews>
  <sheets>
    <sheet name="As on December 31, 2017" sheetId="7" r:id="rId1"/>
  </sheets>
  <definedNames>
    <definedName name="_xlnm._FilterDatabase" localSheetId="0" hidden="1">'As on December 31, 2017'!$A$5:$P$188</definedName>
  </definedNames>
  <calcPr calcId="145621"/>
</workbook>
</file>

<file path=xl/calcChain.xml><?xml version="1.0" encoding="utf-8"?>
<calcChain xmlns="http://schemas.openxmlformats.org/spreadsheetml/2006/main">
  <c r="D199" i="7" l="1"/>
  <c r="P188" i="7"/>
  <c r="O188" i="7"/>
  <c r="O187" i="7"/>
  <c r="O185" i="7"/>
  <c r="O184" i="7"/>
  <c r="O182" i="7"/>
  <c r="O179" i="7"/>
  <c r="O177" i="7"/>
  <c r="O176" i="7"/>
  <c r="O175" i="7"/>
  <c r="O171" i="7"/>
  <c r="O170" i="7"/>
  <c r="O169" i="7"/>
  <c r="O161" i="7"/>
  <c r="O160" i="7"/>
  <c r="O153" i="7"/>
  <c r="O151" i="7"/>
  <c r="O148" i="7"/>
  <c r="O146" i="7"/>
  <c r="O143" i="7"/>
  <c r="O140" i="7"/>
  <c r="O139" i="7"/>
  <c r="O138" i="7"/>
  <c r="O137" i="7"/>
  <c r="O136" i="7"/>
  <c r="O132" i="7"/>
  <c r="O130" i="7"/>
  <c r="O127" i="7"/>
  <c r="O126" i="7"/>
  <c r="O120" i="7"/>
  <c r="O118" i="7"/>
  <c r="O116" i="7"/>
  <c r="O113" i="7"/>
  <c r="O110" i="7"/>
  <c r="O108" i="7"/>
  <c r="O107" i="7"/>
  <c r="O105" i="7"/>
  <c r="O102" i="7"/>
  <c r="O100" i="7"/>
  <c r="O99" i="7"/>
  <c r="O95" i="7"/>
  <c r="O92" i="7"/>
  <c r="O87" i="7"/>
  <c r="O86" i="7"/>
  <c r="O85" i="7"/>
  <c r="O84" i="7"/>
  <c r="O83" i="7"/>
  <c r="O80" i="7"/>
  <c r="O76" i="7"/>
  <c r="O75" i="7"/>
  <c r="O72" i="7"/>
  <c r="O70" i="7"/>
  <c r="O68" i="7"/>
  <c r="O66" i="7"/>
  <c r="O65" i="7"/>
  <c r="O64" i="7"/>
  <c r="O60" i="7"/>
  <c r="O59" i="7"/>
  <c r="O58" i="7"/>
  <c r="O57" i="7"/>
  <c r="O56" i="7"/>
  <c r="O55" i="7"/>
  <c r="O54" i="7"/>
  <c r="O52" i="7"/>
  <c r="O50" i="7"/>
  <c r="O48" i="7"/>
  <c r="O44" i="7"/>
  <c r="O40" i="7"/>
  <c r="O38" i="7"/>
  <c r="O37" i="7"/>
  <c r="O35" i="7"/>
  <c r="O32" i="7"/>
  <c r="O31" i="7"/>
  <c r="O30" i="7"/>
  <c r="O29" i="7"/>
  <c r="O24" i="7"/>
  <c r="O20" i="7"/>
  <c r="O17" i="7"/>
  <c r="O103" i="7"/>
  <c r="P174" i="7"/>
  <c r="P167" i="7"/>
  <c r="P157" i="7"/>
  <c r="P154" i="7"/>
  <c r="P145" i="7"/>
  <c r="P144" i="7"/>
  <c r="P141" i="7"/>
  <c r="P122" i="7"/>
  <c r="P111" i="7"/>
  <c r="P104" i="7"/>
  <c r="P103" i="7"/>
  <c r="P93" i="7"/>
  <c r="P88" i="7"/>
  <c r="P78" i="7"/>
  <c r="P62" i="7"/>
  <c r="P61" i="7"/>
  <c r="P49" i="7"/>
  <c r="P47" i="7"/>
  <c r="P28" i="7"/>
  <c r="P26" i="7"/>
  <c r="P18" i="7"/>
  <c r="P16" i="7"/>
  <c r="O174" i="7"/>
  <c r="O167" i="7"/>
  <c r="O157" i="7"/>
  <c r="O154" i="7"/>
  <c r="O145" i="7"/>
  <c r="O144" i="7"/>
  <c r="O141" i="7"/>
  <c r="O93" i="7"/>
  <c r="O88" i="7"/>
  <c r="O62" i="7"/>
  <c r="O61" i="7"/>
  <c r="O49" i="7"/>
  <c r="O47" i="7"/>
  <c r="O28" i="7"/>
  <c r="O18" i="7"/>
  <c r="O16" i="7"/>
  <c r="N188" i="7" l="1"/>
  <c r="M188" i="7"/>
  <c r="L188" i="7"/>
  <c r="K188" i="7"/>
  <c r="J188" i="7"/>
  <c r="I188" i="7"/>
  <c r="H188" i="7"/>
  <c r="G188" i="7"/>
  <c r="F188" i="7"/>
  <c r="E188" i="7"/>
  <c r="D188" i="7"/>
  <c r="D200" i="7"/>
</calcChain>
</file>

<file path=xl/sharedStrings.xml><?xml version="1.0" encoding="utf-8"?>
<sst xmlns="http://schemas.openxmlformats.org/spreadsheetml/2006/main" count="403" uniqueCount="222">
  <si>
    <t>No. of Complaints</t>
  </si>
  <si>
    <t>Non actionable means the complaint that are incomplete / outside the scope of stock exchange</t>
  </si>
  <si>
    <t>*</t>
  </si>
  <si>
    <t>including against its sub-brokers, authorized persons, employees, etc.</t>
  </si>
  <si>
    <t>Sr. No.</t>
  </si>
  <si>
    <t>Resolved through the Exchange / IGRC                   (F)</t>
  </si>
  <si>
    <t>Pending for redressal with Exchange                 (I)</t>
  </si>
  <si>
    <t xml:space="preserve">Analysis of Complaints </t>
  </si>
  <si>
    <t xml:space="preserve">No. of complaints received against the TM *                   (E) </t>
  </si>
  <si>
    <t>Arbitration advised                   (H)</t>
  </si>
  <si>
    <t>Decided by the arbitrators             (K)</t>
  </si>
  <si>
    <t>Decided by arbitrators in favour of the clients                (L)</t>
  </si>
  <si>
    <t>Pending for redressal with arbitrators (M)</t>
  </si>
  <si>
    <t>Percentage of  complaints received as against active clients  (N=E/D*%)</t>
  </si>
  <si>
    <t>Non actionable** (G)</t>
  </si>
  <si>
    <t>**</t>
  </si>
  <si>
    <t>Percentage of complaints resolved as against complaints received  (O=sum(F+G+H)/E*%)</t>
  </si>
  <si>
    <t>AFFLUENCE FINCON SERVICE PRIVATE LIMITED</t>
  </si>
  <si>
    <t>No. of UCCs at the beginning of the year     (C) ^</t>
  </si>
  <si>
    <t>No. of active clients at the beginning of the year ## (D)^^</t>
  </si>
  <si>
    <t>^</t>
  </si>
  <si>
    <t>^^</t>
  </si>
  <si>
    <t>Of the Complaints received during 2016-17</t>
  </si>
  <si>
    <t>MARWADI SHARES AND FINANCE LIMITED</t>
  </si>
  <si>
    <t>KOTAK SECURITIES LIMITED</t>
  </si>
  <si>
    <t>ICICI BANK LIMITED</t>
  </si>
  <si>
    <t>AXIS BANK LIMITED</t>
  </si>
  <si>
    <t>KARVY STOCK BROKING LIMITED</t>
  </si>
  <si>
    <t>EDELWEISS SECURITIES LIMITED</t>
  </si>
  <si>
    <t>SHAREKHAN LIMITED</t>
  </si>
  <si>
    <t>BONANZA PORTFOLIO LIMITED</t>
  </si>
  <si>
    <t>RELIGARE SECURITIES LIMITED</t>
  </si>
  <si>
    <t>QUADEYE SECURITIES PRIVATE LIMITED</t>
  </si>
  <si>
    <t>VARUN CAPITAL SERVICES LIMITED</t>
  </si>
  <si>
    <t>CORUM SECURITIES PRIVATE LIMITED</t>
  </si>
  <si>
    <t>ANGEL BROKING PRIVATE LIMITED</t>
  </si>
  <si>
    <t>AXIS CAPITAL LIMITED</t>
  </si>
  <si>
    <t>BSAS SECURITIES LIMITED</t>
  </si>
  <si>
    <t>PARIM FINSERV</t>
  </si>
  <si>
    <t>ACUMEN CAPITAL MARKET (INDIA) LIMITED</t>
  </si>
  <si>
    <t>MESH STOCK BROKER PRIVATE LIMITED</t>
  </si>
  <si>
    <t>MEMG SECURITIES LIMITED</t>
  </si>
  <si>
    <t>BEZEL STOCK BROKERS PRIVATE LIMITED</t>
  </si>
  <si>
    <t>ANEE SECURITIES PRIVATE LIMITED</t>
  </si>
  <si>
    <t>GRD SECURITIES LIMITED</t>
  </si>
  <si>
    <t>SAMCO SECURITIES LIMITED</t>
  </si>
  <si>
    <t>PATERSON SECURITIES PRIVATE LIMITED</t>
  </si>
  <si>
    <t>L.S.E. SECURITIES LIMITED</t>
  </si>
  <si>
    <t>MONARCH NETWORTH CAPITAL LIMITED</t>
  </si>
  <si>
    <t>MANSUKH SECURITIES &amp; FINANCE LIMITED</t>
  </si>
  <si>
    <t>ALMONDZ GLOBAL SECURITIES LIMITED</t>
  </si>
  <si>
    <t>ANUJ KATTA</t>
  </si>
  <si>
    <t>MOTISONS SHARES PRIVATE LIMITED</t>
  </si>
  <si>
    <t>DANI SHARES AND STOCKS PRIVATE LIMITED</t>
  </si>
  <si>
    <t>SWASTIKA INVESTMART LIMITED</t>
  </si>
  <si>
    <t>INDIANIVESH SECURITIES LIMITED</t>
  </si>
  <si>
    <t>BHAGVATI INVESTMENT</t>
  </si>
  <si>
    <t>UKS FOREX PRIVATE LIMITED</t>
  </si>
  <si>
    <t>JM FINANCIAL SERVICES LIMITED</t>
  </si>
  <si>
    <t>EVERMORE STOCK BROKERS PRIVATE LIMITED</t>
  </si>
  <si>
    <t>RUDRA SHARES &amp; STOCK BROKERS LIMITED</t>
  </si>
  <si>
    <t>PRITHVI FINMART PRIVATE LIMITED</t>
  </si>
  <si>
    <t>MODEX INTERNATIONAL SECURITIES LIMITED</t>
  </si>
  <si>
    <t>PUSHPAK FINSTOCK</t>
  </si>
  <si>
    <t>BANSAL FINSTOCK PRIVATE LIMITED</t>
  </si>
  <si>
    <t>GUINESS SECURITIES LIMITED</t>
  </si>
  <si>
    <t>MICRO FX</t>
  </si>
  <si>
    <t>ASHLAR SECURITIES PRIVATE LIMITED</t>
  </si>
  <si>
    <t>AKSHAT CAPITAL SERVICES PRIVATE LIMITED</t>
  </si>
  <si>
    <t>EXCLUSIVE SECURITIES LIMITED</t>
  </si>
  <si>
    <t>ESTEE ADVISORS PRIVATE LIMITED</t>
  </si>
  <si>
    <t>BEST BULL STOCK TRADING PRIVATE LIMITED</t>
  </si>
  <si>
    <t>NINE STAR BROKING PRIVATE LIMITED</t>
  </si>
  <si>
    <t>SHAKTI SECURITIES</t>
  </si>
  <si>
    <t>NG RATHI INVESTRADES PRIVATE LIMITED</t>
  </si>
  <si>
    <t>STOCKPLUS BROKING &amp; ADVISORY SERVICES</t>
  </si>
  <si>
    <t>VARUN TRADECOM PRIVATE LIMITED</t>
  </si>
  <si>
    <t>EDELWEISS BROKING LIMITED</t>
  </si>
  <si>
    <t>LFS BROKING PRIVATE LIMITED</t>
  </si>
  <si>
    <t xml:space="preserve">The data includes clients with status as 'Active' in UCC database of any segment ie Currency Derivatives, Capital Market or F&amp;O Segment as on March 31, 2017.
The data is for members which are active as on March 31, 2017 in any segment.
</t>
  </si>
  <si>
    <t>Data includes clients who have traded at least once in any segments during the period April 2016 to March 2017</t>
  </si>
  <si>
    <t>Name of the TM Member 
(A)</t>
  </si>
  <si>
    <t>No. of arbitration filed by clients 
(J)</t>
  </si>
  <si>
    <t>PART 2: Analysis of Complaints received by the Exchange during 2016-2017</t>
  </si>
  <si>
    <t>Total Number of Registered Stock Brokers (Members of the Exchange)                                                                                          (A)</t>
  </si>
  <si>
    <t>Total Number of active clients registered across all members of the Exchange                                                                                                                  (B)</t>
  </si>
  <si>
    <t xml:space="preserve">Total No. of Complaints received against all Members                                                                       (C) </t>
  </si>
  <si>
    <t xml:space="preserve">Total No. of Complaints resolved against all Members **                                                                (D) </t>
  </si>
  <si>
    <t>Percentage of  complaints received as against active clients                                                                (E=C/B*%)</t>
  </si>
  <si>
    <t>Percentage of complaints resolved as against complaints received                                                                                   (F=D/C*%)</t>
  </si>
  <si>
    <t>Note</t>
  </si>
  <si>
    <t>ABANS SECURITIES PRIVATELIMITED</t>
  </si>
  <si>
    <t>ADINATH STOCK BROKING PRIVATE LIMITED</t>
  </si>
  <si>
    <t>ADITYA BIRLA MONEY LIMITED</t>
  </si>
  <si>
    <t>ARISTON SECURITIES PRIVATE LIMITED</t>
  </si>
  <si>
    <t>ATS SHARE BROKERS PRIVATE LIMITED</t>
  </si>
  <si>
    <t>AUM CAPITAL MARKET PRIVATE LIMITED</t>
  </si>
  <si>
    <t>BABA BHOOTHNATH COMMEX PRIVATE LIMITED</t>
  </si>
  <si>
    <t>BHANSALI VALUE CREATIONS PRIVATE LIMITED</t>
  </si>
  <si>
    <t>EAST INDIA SECURITIES LIMITED</t>
  </si>
  <si>
    <t>F.R.RATNAGAR &amp; COMPANY PRIVATE LIMITED</t>
  </si>
  <si>
    <t>FINANCE MONITOR (I) PRIVATE LIMITED</t>
  </si>
  <si>
    <t>HARSH SHARES BROKING PRIVATE LIMITED</t>
  </si>
  <si>
    <t>IFCI FINANCIAL SERVICES LIMITED</t>
  </si>
  <si>
    <t>INVESTERIA FINANCIAL SERVICES PRIVATE LIMITED</t>
  </si>
  <si>
    <t>J M GLOBAL EQUITIES PRIVATE LIMITED</t>
  </si>
  <si>
    <t>JOINDRE CAPITAL SERVICES LIMITED</t>
  </si>
  <si>
    <t>KAYNET CAPITAL LIMITED</t>
  </si>
  <si>
    <t>KIFS SECURITIES PRIVATE LIMITED</t>
  </si>
  <si>
    <t>LKP SECURITIES LIMITED</t>
  </si>
  <si>
    <t>M D SECURITIES PRIVATE LIMITED</t>
  </si>
  <si>
    <t>MAVERICK SHARE BROKERS LIMITED</t>
  </si>
  <si>
    <t>MERITS CAPITAL MARKET SERVICES PRIVATE LIMITED</t>
  </si>
  <si>
    <t>MICROSEC CAPITAL LIMITED</t>
  </si>
  <si>
    <t>NAVJEEVAN EQUITY BROKING PRIVATE LIMITED</t>
  </si>
  <si>
    <t>NCJ SHARE &amp; STOCK BROKERS LIMITED</t>
  </si>
  <si>
    <t>PACE STOCK BROKING SERVICES PRIVATE LIMITED</t>
  </si>
  <si>
    <t>PRAGYA SECURITIES PRIVATE LIMITED</t>
  </si>
  <si>
    <t>R.J STOCK BROKING PRIVATE LIMITED</t>
  </si>
  <si>
    <t>RAGA SHARES TRADING PRIVATE LIMITED</t>
  </si>
  <si>
    <t>RTG SHARE BROKING LIMITED</t>
  </si>
  <si>
    <t>SUPAMA FINANCIAL SERVICES LIMITED</t>
  </si>
  <si>
    <t>SUSHIL FINANCIAL SERVICES PRIVATE LIMITED</t>
  </si>
  <si>
    <t>THAR SHARE BROKERS (P) LIMITED</t>
  </si>
  <si>
    <t>TRADEDEAL FINANCIAL SERVICES PRIVATELIMITED</t>
  </si>
  <si>
    <t>TRADESWIFT BROKING PRIVATE LIMITED</t>
  </si>
  <si>
    <t>VSE STOCK SERVICES LIMITED</t>
  </si>
  <si>
    <t>YUG SECURITIES LIMITED</t>
  </si>
  <si>
    <t>ADROIT FINANCIAL SERVICES PRIVATE LIMITED</t>
  </si>
  <si>
    <t>ALANKIT ASSIGNMENTS LIMITED</t>
  </si>
  <si>
    <t>ANAND RATHI SHARE AND STOCK BROKERS LIMITED</t>
  </si>
  <si>
    <t>ARIHANT CAPITAL MARKETS LIMITED</t>
  </si>
  <si>
    <t>ASHIKA STOCK BROKING LIMITED</t>
  </si>
  <si>
    <t>BAHUBALI FINANCIAL SERVICES PRIVATE LIMITED</t>
  </si>
  <si>
    <t>BHAIJEE PORTFOLIO LIMITED</t>
  </si>
  <si>
    <t>BMD SECURITIES LIMITED</t>
  </si>
  <si>
    <t>CAREGROWTH BROKING PRIVATE LIMITED</t>
  </si>
  <si>
    <t>CHOICE EQUITY BROKING PRIVATE LIMITED</t>
  </si>
  <si>
    <t>COMPOSITE INVESTMENTS PRIVATE LIMITED</t>
  </si>
  <si>
    <t>CONSORTIUM SECURITIES PRIVATE LIMITED</t>
  </si>
  <si>
    <t>CPR CAPITAL SERVICES LIMITED</t>
  </si>
  <si>
    <t>EMKAY GLOBAL FINANCIAL SERVICES LIMITED</t>
  </si>
  <si>
    <t>EUREKA STOCK &amp; SHARE BRKING SERVICES LIMITED</t>
  </si>
  <si>
    <t>EXCEL STOCK BROKING PRIVATE LIMITED</t>
  </si>
  <si>
    <t>FAIR INTERMEDIATE INVESTMENT PRIVATE LIMITED</t>
  </si>
  <si>
    <t>FOCUS SHARES &amp; SECURITIES PRIVATE LIMITED</t>
  </si>
  <si>
    <t>GANESH STOCKINVEST PRIVATE LIMITED</t>
  </si>
  <si>
    <t>GLOBE CAPITAL MARKET LIMITED</t>
  </si>
  <si>
    <t>GOLDMINE STOCKS PRIVATE LIMITED</t>
  </si>
  <si>
    <t>INDBANK MERCHANT BANKING SERVICES LIMITED</t>
  </si>
  <si>
    <t>INDOVISION SECURITIES LIMITED</t>
  </si>
  <si>
    <t>INDUS PORTFOLIO PRIVATE LIMITED</t>
  </si>
  <si>
    <t>INTEGRATED MASTER SECURITIES PRIVATE LIMITED</t>
  </si>
  <si>
    <t>INVENTURE GROWTH &amp; SECURITIES LIMITED</t>
  </si>
  <si>
    <t>J K SECURITIES PRIVATE LIMITED</t>
  </si>
  <si>
    <t>JAMBUWALA CAPITAL SERVICES PRIVATE LIMITED</t>
  </si>
  <si>
    <t>JHAVERI SECURITIES LIMITED</t>
  </si>
  <si>
    <t>JHP SECURITIES PRIVATE LIMITED</t>
  </si>
  <si>
    <t>KHAJANCHI &amp; GANDHI STOCK BROKING PRIVATE LIMITED</t>
  </si>
  <si>
    <t>KISAN RATILAL CHOKSEY SHARES &amp; SEC P LIMITED</t>
  </si>
  <si>
    <t>KJMC CAPITAL MARKET SERVICES LIMITED</t>
  </si>
  <si>
    <t>KREDENT BROKERAGE SERVICES PRIVATE LIMITED</t>
  </si>
  <si>
    <t>KUNVARJI FINSTOCK PRIVATE LIMITED</t>
  </si>
  <si>
    <t>LALKAR SECURITIES PRIVATE LIMITED</t>
  </si>
  <si>
    <t>M P VORA SHARES &amp; SECURITES PRIVATE LIMITED</t>
  </si>
  <si>
    <t>MEHTA EQUITIES LIMITED</t>
  </si>
  <si>
    <t>MERFIN SHARES AND STOCK BROKING PRIVATE LIMITED</t>
  </si>
  <si>
    <t>NARIMAN POINT FINANCE LIMITED</t>
  </si>
  <si>
    <t>NIRMAL BANG SECURITIES PRIVATE LIMITED</t>
  </si>
  <si>
    <t>NIRPAN SECURITIES PRIVATE LIMITED</t>
  </si>
  <si>
    <t>NOVEL SECURITIES PRIVATE LIMITED</t>
  </si>
  <si>
    <t>OHM STOCK BROKER PRIVATE LIMITED</t>
  </si>
  <si>
    <t>PHILIPCAPITAL (INDIA) PRIVATE LIMITED</t>
  </si>
  <si>
    <t>PROFICIENT EQUITIES PRIVATE LIMITED</t>
  </si>
  <si>
    <t>PROGNOSIS SECURITIES PRIVATE LIMITED</t>
  </si>
  <si>
    <t>PROMPT CORPORATE SERVICES LIMITED</t>
  </si>
  <si>
    <t>PRUDENT BROKING SERVICES PRIVATE LIMITED</t>
  </si>
  <si>
    <t>R K STOCKHOLDING PRIVATE LIMITED</t>
  </si>
  <si>
    <t>R.K.GLOBAL SHARE &amp; SECURITIES LIMITED</t>
  </si>
  <si>
    <t>R.R.EQUITY BROKERS PRIVATE LIMITED</t>
  </si>
  <si>
    <t>RAGHUNANDAN CAPITAL PRIVATE LIMITED</t>
  </si>
  <si>
    <t>RIKHAV SECURITIES LIMITED</t>
  </si>
  <si>
    <t>ROSY BLUE SECURITIES PRIVATE LIMITED</t>
  </si>
  <si>
    <t>SAGUN MARKETING PRIVATE LIMITED</t>
  </si>
  <si>
    <t>SKUNG TRADELINK LIMITED</t>
  </si>
  <si>
    <t>SMC GLOBAL SECURITIES LIMITED</t>
  </si>
  <si>
    <t>SPA SECURITIES LIMITED</t>
  </si>
  <si>
    <t>SSJ FINANCE &amp; SECURITIES PRIVATE LIMITED</t>
  </si>
  <si>
    <t>STANDARD SECURITIES &amp; INVST INTRMDTS LIMITED</t>
  </si>
  <si>
    <t>STEEL CITY SECURITIES LIMITED</t>
  </si>
  <si>
    <t>SUVRIDHI CAPITAL MARKETS LIMITED</t>
  </si>
  <si>
    <t>SW CAPITAL PRIVATE LIMITED</t>
  </si>
  <si>
    <t>TIPSONS STOCK BROKERS PRIVATE LIMITED</t>
  </si>
  <si>
    <t>TRADEBULLS SECURITIES PRIVATE LIMITED</t>
  </si>
  <si>
    <t>TRADEJINI FINANCIAL SERVICES PRIVATE LIMITED</t>
  </si>
  <si>
    <t>VCK SHARE &amp; STOCK BROKING  SERVICES LIMITED</t>
  </si>
  <si>
    <t>VEDIKA VANIJYA PRIVATE LIMITED</t>
  </si>
  <si>
    <t>VIJETA BROKING INDIA PRIVATE LIMITED</t>
  </si>
  <si>
    <t>VINEET SECURITIES P LIMITED</t>
  </si>
  <si>
    <t>YT SECURITIES PRIVATE LIMITED</t>
  </si>
  <si>
    <t>ZAVERI ENTERPRISE PRIVATE LIMITED</t>
  </si>
  <si>
    <t>DefauLIMITEDer (Yes/No) 
(B)</t>
  </si>
  <si>
    <t>ADWEALIMITEDH STOCK BROKING (P) LIMITED</t>
  </si>
  <si>
    <t>FAIRWEALIMITEDH SECURITIES LIMITED</t>
  </si>
  <si>
    <t>GEOJIT BNP PARIBAS FINANCIAL SERVICES LIMITED</t>
  </si>
  <si>
    <t>GOODWILL WEALIMITEDH MANAGEMENT PRIVATE LIMITED</t>
  </si>
  <si>
    <t>GREENBACK FINANCIAL &amp; FX SERVICES PRIVATE LIMITED</t>
  </si>
  <si>
    <t>JAINAM SHARE CONSULIMITEDANTS PRIVATE LIMITED</t>
  </si>
  <si>
    <t>KALYANBHAI MAYABHAI STOCK BROKERS PRIVATE LIMITED</t>
  </si>
  <si>
    <t>MULIMITEDIGAIN SECURITIES SERVICES PRIVATE LIMITED</t>
  </si>
  <si>
    <t>PADMALAXMI TRADECOM INTERNATIONAL PRIVATE LIMITED</t>
  </si>
  <si>
    <t>SHAREWEALIMITEDH SECURITIES LIMTED</t>
  </si>
  <si>
    <t>TRUST FINANCIAL CONSULIMITEDANCY SER PRIVATE LIMITED</t>
  </si>
  <si>
    <t>WAY2WEALIMITEDH BROKERS PRIVATE LIMITED.</t>
  </si>
  <si>
    <t>WEALIMITEDH MANTRA LIMITED</t>
  </si>
  <si>
    <t>MY MONEY SECURITIES LIMITED</t>
  </si>
  <si>
    <t>SACHDEVA STOCKS PRIVATE LIMITED</t>
  </si>
  <si>
    <t xml:space="preserve">Total </t>
  </si>
  <si>
    <t>-</t>
  </si>
  <si>
    <t>No</t>
  </si>
  <si>
    <t>Report 1B:  Report of Redressal of Complaints lodged by clients against Trading Members (TMs) during 2016-2017</t>
  </si>
  <si>
    <t>As on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</si>
</sst>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22" fillId="0" borderId="0"/>
    <xf numFmtId="43" fontId="2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0" fontId="4" fillId="0" borderId="0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7" fillId="0" borderId="0" xfId="0" applyFont="1" applyBorder="1" applyAlignment="1"/>
    <xf numFmtId="0" fontId="25" fillId="0" borderId="0" xfId="0" applyFont="1"/>
    <xf numFmtId="2" fontId="25" fillId="0" borderId="0" xfId="0" applyNumberFormat="1" applyFont="1"/>
    <xf numFmtId="0" fontId="25" fillId="0" borderId="0" xfId="0" applyFont="1" applyAlignment="1"/>
    <xf numFmtId="0" fontId="25" fillId="0" borderId="1" xfId="45" applyNumberFormat="1" applyFont="1" applyFill="1" applyBorder="1" applyAlignment="1">
      <alignment horizontal="center" vertical="center"/>
    </xf>
    <xf numFmtId="2" fontId="25" fillId="0" borderId="0" xfId="0" applyNumberFormat="1" applyFont="1" applyAlignment="1"/>
    <xf numFmtId="2" fontId="25" fillId="0" borderId="1" xfId="45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2" fontId="4" fillId="0" borderId="0" xfId="0" applyNumberFormat="1" applyFont="1"/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0" fontId="5" fillId="0" borderId="0" xfId="0" applyFont="1" applyFill="1"/>
    <xf numFmtId="2" fontId="29" fillId="0" borderId="1" xfId="0" applyNumberFormat="1" applyFont="1" applyBorder="1" applyAlignment="1">
      <alignment horizontal="center"/>
    </xf>
    <xf numFmtId="43" fontId="25" fillId="0" borderId="1" xfId="45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4" fontId="25" fillId="0" borderId="1" xfId="45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2 2" xfId="44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tabSelected="1" zoomScaleNormal="100" workbookViewId="0">
      <pane ySplit="5" topLeftCell="A199" activePane="bottomLeft" state="frozen"/>
      <selection pane="bottomLeft" activeCell="B155" sqref="B155"/>
    </sheetView>
  </sheetViews>
  <sheetFormatPr defaultRowHeight="12" x14ac:dyDescent="0.2"/>
  <cols>
    <col min="1" max="1" width="5.7109375" style="3" bestFit="1" customWidth="1"/>
    <col min="2" max="2" width="46.5703125" style="3" customWidth="1"/>
    <col min="3" max="4" width="10.7109375" style="3" customWidth="1"/>
    <col min="5" max="5" width="10.7109375" style="6" customWidth="1"/>
    <col min="6" max="14" width="10.7109375" style="3" customWidth="1"/>
    <col min="15" max="16" width="15.7109375" style="3" customWidth="1"/>
    <col min="17" max="16384" width="9.140625" style="3"/>
  </cols>
  <sheetData>
    <row r="1" spans="1:16" ht="15.75" customHeight="1" x14ac:dyDescent="0.2">
      <c r="A1" s="32" t="s">
        <v>220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75" customHeight="1" x14ac:dyDescent="0.2">
      <c r="A2" s="32" t="s">
        <v>221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2.75" customHeight="1" x14ac:dyDescent="0.2">
      <c r="A3" s="33" t="s">
        <v>4</v>
      </c>
      <c r="B3" s="33" t="s">
        <v>81</v>
      </c>
      <c r="C3" s="33" t="s">
        <v>201</v>
      </c>
      <c r="D3" s="33" t="s">
        <v>18</v>
      </c>
      <c r="E3" s="33" t="s">
        <v>19</v>
      </c>
      <c r="F3" s="33" t="s">
        <v>8</v>
      </c>
      <c r="G3" s="33" t="s">
        <v>22</v>
      </c>
      <c r="H3" s="33"/>
      <c r="I3" s="33"/>
      <c r="J3" s="33"/>
      <c r="K3" s="33"/>
      <c r="L3" s="33"/>
      <c r="M3" s="33"/>
      <c r="N3" s="33"/>
      <c r="O3" s="33" t="s">
        <v>7</v>
      </c>
      <c r="P3" s="33"/>
    </row>
    <row r="4" spans="1:16" ht="12.75" x14ac:dyDescent="0.2">
      <c r="A4" s="33"/>
      <c r="B4" s="33"/>
      <c r="C4" s="33"/>
      <c r="D4" s="33"/>
      <c r="E4" s="33"/>
      <c r="F4" s="33"/>
      <c r="G4" s="33" t="s">
        <v>0</v>
      </c>
      <c r="H4" s="33"/>
      <c r="I4" s="33"/>
      <c r="J4" s="33"/>
      <c r="K4" s="33"/>
      <c r="L4" s="33"/>
      <c r="M4" s="33"/>
      <c r="N4" s="33"/>
      <c r="O4" s="33" t="s">
        <v>13</v>
      </c>
      <c r="P4" s="33" t="s">
        <v>16</v>
      </c>
    </row>
    <row r="5" spans="1:16" ht="79.5" customHeight="1" x14ac:dyDescent="0.2">
      <c r="A5" s="33"/>
      <c r="B5" s="33"/>
      <c r="C5" s="33"/>
      <c r="D5" s="33"/>
      <c r="E5" s="33"/>
      <c r="F5" s="33"/>
      <c r="G5" s="8" t="s">
        <v>5</v>
      </c>
      <c r="H5" s="8" t="s">
        <v>14</v>
      </c>
      <c r="I5" s="8" t="s">
        <v>9</v>
      </c>
      <c r="J5" s="8" t="s">
        <v>6</v>
      </c>
      <c r="K5" s="8" t="s">
        <v>82</v>
      </c>
      <c r="L5" s="8" t="s">
        <v>10</v>
      </c>
      <c r="M5" s="8" t="s">
        <v>11</v>
      </c>
      <c r="N5" s="8" t="s">
        <v>12</v>
      </c>
      <c r="O5" s="33"/>
      <c r="P5" s="33"/>
    </row>
    <row r="6" spans="1:16" s="6" customFormat="1" ht="12" customHeight="1" x14ac:dyDescent="0.2">
      <c r="A6" s="9">
        <v>1</v>
      </c>
      <c r="B6" s="10" t="s">
        <v>91</v>
      </c>
      <c r="C6" s="25" t="s">
        <v>219</v>
      </c>
      <c r="D6" s="9">
        <v>38</v>
      </c>
      <c r="E6" s="9">
        <v>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</row>
    <row r="7" spans="1:16" s="6" customFormat="1" ht="12" customHeight="1" x14ac:dyDescent="0.2">
      <c r="A7" s="9">
        <v>2</v>
      </c>
      <c r="B7" s="10" t="s">
        <v>39</v>
      </c>
      <c r="C7" s="25" t="s">
        <v>219</v>
      </c>
      <c r="D7" s="9">
        <v>7694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 s="6" customFormat="1" ht="12" customHeight="1" x14ac:dyDescent="0.2">
      <c r="A8" s="9">
        <v>3</v>
      </c>
      <c r="B8" s="10" t="s">
        <v>92</v>
      </c>
      <c r="C8" s="25" t="s">
        <v>219</v>
      </c>
      <c r="D8" s="9">
        <v>12</v>
      </c>
      <c r="E8" s="9">
        <v>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  <row r="9" spans="1:16" s="6" customFormat="1" ht="12" customHeight="1" x14ac:dyDescent="0.2">
      <c r="A9" s="9">
        <v>4</v>
      </c>
      <c r="B9" s="10" t="s">
        <v>93</v>
      </c>
      <c r="C9" s="25" t="s">
        <v>219</v>
      </c>
      <c r="D9" s="9">
        <v>46559</v>
      </c>
      <c r="E9" s="9">
        <v>43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</row>
    <row r="10" spans="1:16" s="6" customFormat="1" ht="12" customHeight="1" x14ac:dyDescent="0.2">
      <c r="A10" s="9">
        <v>5</v>
      </c>
      <c r="B10" s="10" t="s">
        <v>128</v>
      </c>
      <c r="C10" s="25" t="s">
        <v>219</v>
      </c>
      <c r="D10" s="9">
        <v>2414</v>
      </c>
      <c r="E10" s="9">
        <v>10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 s="6" customFormat="1" ht="12" customHeight="1" x14ac:dyDescent="0.2">
      <c r="A11" s="9">
        <v>6</v>
      </c>
      <c r="B11" s="10" t="s">
        <v>202</v>
      </c>
      <c r="C11" s="25" t="s">
        <v>219</v>
      </c>
      <c r="D11" s="9">
        <v>67</v>
      </c>
      <c r="E11" s="9">
        <v>20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</row>
    <row r="12" spans="1:16" s="6" customFormat="1" ht="12" customHeight="1" x14ac:dyDescent="0.2">
      <c r="A12" s="9">
        <v>7</v>
      </c>
      <c r="B12" s="10" t="s">
        <v>17</v>
      </c>
      <c r="C12" s="25" t="s">
        <v>219</v>
      </c>
      <c r="D12" s="9">
        <v>29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1:16" s="6" customFormat="1" ht="12" customHeight="1" x14ac:dyDescent="0.2">
      <c r="A13" s="9">
        <v>8</v>
      </c>
      <c r="B13" s="10" t="s">
        <v>68</v>
      </c>
      <c r="C13" s="25" t="s">
        <v>219</v>
      </c>
      <c r="D13" s="9">
        <v>31</v>
      </c>
      <c r="E13" s="9">
        <v>22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s="6" customFormat="1" ht="12" customHeight="1" x14ac:dyDescent="0.2">
      <c r="A14" s="9">
        <v>9</v>
      </c>
      <c r="B14" s="10" t="s">
        <v>129</v>
      </c>
      <c r="C14" s="25" t="s">
        <v>219</v>
      </c>
      <c r="D14" s="9">
        <v>329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s="6" customFormat="1" ht="12" customHeight="1" x14ac:dyDescent="0.2">
      <c r="A15" s="9">
        <v>10</v>
      </c>
      <c r="B15" s="10" t="s">
        <v>50</v>
      </c>
      <c r="C15" s="25" t="s">
        <v>219</v>
      </c>
      <c r="D15" s="9">
        <v>927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s="6" customFormat="1" ht="12" customHeight="1" x14ac:dyDescent="0.2">
      <c r="A16" s="9">
        <v>11</v>
      </c>
      <c r="B16" s="10" t="s">
        <v>130</v>
      </c>
      <c r="C16" s="25" t="s">
        <v>219</v>
      </c>
      <c r="D16" s="9">
        <v>50169</v>
      </c>
      <c r="E16" s="9">
        <v>36</v>
      </c>
      <c r="F16" s="9">
        <v>2</v>
      </c>
      <c r="G16" s="9">
        <v>0</v>
      </c>
      <c r="H16" s="9">
        <v>2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27">
        <f t="shared" ref="O16:O62" si="0">F16/E16%</f>
        <v>5.5555555555555554</v>
      </c>
      <c r="P16" s="24">
        <f t="shared" ref="P16:P62" si="1">SUM(G16:I16)/F16%</f>
        <v>100</v>
      </c>
    </row>
    <row r="17" spans="1:16" s="6" customFormat="1" ht="12" customHeight="1" x14ac:dyDescent="0.2">
      <c r="A17" s="9">
        <v>12</v>
      </c>
      <c r="B17" s="10" t="s">
        <v>43</v>
      </c>
      <c r="C17" s="25" t="s">
        <v>219</v>
      </c>
      <c r="D17" s="9">
        <v>134</v>
      </c>
      <c r="E17" s="9">
        <v>119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8">
        <f t="shared" ref="O17" si="2">F17/E17%</f>
        <v>0</v>
      </c>
      <c r="P17" s="9">
        <v>0</v>
      </c>
    </row>
    <row r="18" spans="1:16" s="6" customFormat="1" ht="12" customHeight="1" x14ac:dyDescent="0.2">
      <c r="A18" s="9">
        <v>13</v>
      </c>
      <c r="B18" s="10" t="s">
        <v>35</v>
      </c>
      <c r="C18" s="25" t="s">
        <v>219</v>
      </c>
      <c r="D18" s="9">
        <v>74490</v>
      </c>
      <c r="E18" s="9">
        <v>38</v>
      </c>
      <c r="F18" s="9">
        <v>2</v>
      </c>
      <c r="G18" s="9">
        <v>0</v>
      </c>
      <c r="H18" s="9">
        <v>2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27">
        <f t="shared" si="0"/>
        <v>5.2631578947368425</v>
      </c>
      <c r="P18" s="24">
        <f t="shared" si="1"/>
        <v>100</v>
      </c>
    </row>
    <row r="19" spans="1:16" s="6" customFormat="1" ht="12" customHeight="1" x14ac:dyDescent="0.2">
      <c r="A19" s="9">
        <v>14</v>
      </c>
      <c r="B19" s="10" t="s">
        <v>51</v>
      </c>
      <c r="C19" s="25" t="s">
        <v>219</v>
      </c>
      <c r="D19" s="9">
        <v>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s="6" customFormat="1" ht="12" customHeight="1" x14ac:dyDescent="0.2">
      <c r="A20" s="9">
        <v>15</v>
      </c>
      <c r="B20" s="10" t="s">
        <v>131</v>
      </c>
      <c r="C20" s="25" t="s">
        <v>219</v>
      </c>
      <c r="D20" s="9">
        <v>2600</v>
      </c>
      <c r="E20" s="9">
        <v>11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8">
        <f t="shared" ref="O20:O24" si="3">F20/E20%</f>
        <v>0</v>
      </c>
      <c r="P20" s="9">
        <v>0</v>
      </c>
    </row>
    <row r="21" spans="1:16" s="6" customFormat="1" ht="12" customHeight="1" x14ac:dyDescent="0.2">
      <c r="A21" s="9">
        <v>16</v>
      </c>
      <c r="B21" s="10" t="s">
        <v>94</v>
      </c>
      <c r="C21" s="25" t="s">
        <v>219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s="6" customFormat="1" ht="12" customHeight="1" x14ac:dyDescent="0.2">
      <c r="A22" s="9">
        <v>17</v>
      </c>
      <c r="B22" s="10" t="s">
        <v>132</v>
      </c>
      <c r="C22" s="25" t="s">
        <v>219</v>
      </c>
      <c r="D22" s="9">
        <v>1641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s="6" customFormat="1" ht="12" customHeight="1" x14ac:dyDescent="0.2">
      <c r="A23" s="9">
        <v>18</v>
      </c>
      <c r="B23" s="10" t="s">
        <v>67</v>
      </c>
      <c r="C23" s="25" t="s">
        <v>219</v>
      </c>
      <c r="D23" s="9">
        <v>813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s="6" customFormat="1" ht="12" customHeight="1" x14ac:dyDescent="0.2">
      <c r="A24" s="9">
        <v>19</v>
      </c>
      <c r="B24" s="10" t="s">
        <v>95</v>
      </c>
      <c r="C24" s="25" t="s">
        <v>219</v>
      </c>
      <c r="D24" s="9">
        <v>6054</v>
      </c>
      <c r="E24" s="9">
        <v>20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28">
        <f t="shared" si="3"/>
        <v>0</v>
      </c>
      <c r="P24" s="9">
        <v>0</v>
      </c>
    </row>
    <row r="25" spans="1:16" s="6" customFormat="1" ht="12" customHeight="1" x14ac:dyDescent="0.2">
      <c r="A25" s="9">
        <v>20</v>
      </c>
      <c r="B25" s="10" t="s">
        <v>96</v>
      </c>
      <c r="C25" s="25" t="s">
        <v>219</v>
      </c>
      <c r="D25" s="9">
        <v>122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s="6" customFormat="1" ht="12" customHeight="1" x14ac:dyDescent="0.2">
      <c r="A26" s="9">
        <v>21</v>
      </c>
      <c r="B26" s="10" t="s">
        <v>26</v>
      </c>
      <c r="C26" s="25" t="s">
        <v>219</v>
      </c>
      <c r="D26" s="9">
        <v>2</v>
      </c>
      <c r="E26" s="9">
        <v>0</v>
      </c>
      <c r="F26" s="9">
        <v>1</v>
      </c>
      <c r="G26" s="9">
        <v>0</v>
      </c>
      <c r="H26" s="9">
        <v>1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24">
        <f t="shared" si="1"/>
        <v>100</v>
      </c>
    </row>
    <row r="27" spans="1:16" s="6" customFormat="1" ht="12" customHeight="1" x14ac:dyDescent="0.2">
      <c r="A27" s="9">
        <v>22</v>
      </c>
      <c r="B27" s="10" t="s">
        <v>36</v>
      </c>
      <c r="C27" s="25" t="s">
        <v>219</v>
      </c>
      <c r="D27" s="9">
        <v>22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s="6" customFormat="1" ht="12" customHeight="1" x14ac:dyDescent="0.2">
      <c r="A28" s="9">
        <v>23</v>
      </c>
      <c r="B28" s="10" t="s">
        <v>97</v>
      </c>
      <c r="C28" s="25" t="s">
        <v>219</v>
      </c>
      <c r="D28" s="9">
        <v>89</v>
      </c>
      <c r="E28" s="9">
        <v>50</v>
      </c>
      <c r="F28" s="9">
        <v>1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8">
        <f t="shared" si="0"/>
        <v>2</v>
      </c>
      <c r="P28" s="24">
        <f t="shared" si="1"/>
        <v>100</v>
      </c>
    </row>
    <row r="29" spans="1:16" s="6" customFormat="1" ht="12" customHeight="1" x14ac:dyDescent="0.2">
      <c r="A29" s="9">
        <v>24</v>
      </c>
      <c r="B29" s="10" t="s">
        <v>133</v>
      </c>
      <c r="C29" s="25" t="s">
        <v>219</v>
      </c>
      <c r="D29" s="9">
        <v>26</v>
      </c>
      <c r="E29" s="9">
        <v>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8">
        <f t="shared" ref="O29:O44" si="4">F29/E29%</f>
        <v>0</v>
      </c>
      <c r="P29" s="9">
        <v>0</v>
      </c>
    </row>
    <row r="30" spans="1:16" s="6" customFormat="1" ht="12" customHeight="1" x14ac:dyDescent="0.2">
      <c r="A30" s="9">
        <v>25</v>
      </c>
      <c r="B30" s="10" t="s">
        <v>64</v>
      </c>
      <c r="C30" s="25" t="s">
        <v>219</v>
      </c>
      <c r="D30" s="9">
        <v>3544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8">
        <f t="shared" si="4"/>
        <v>0</v>
      </c>
      <c r="P30" s="9">
        <v>0</v>
      </c>
    </row>
    <row r="31" spans="1:16" s="6" customFormat="1" ht="12" customHeight="1" x14ac:dyDescent="0.2">
      <c r="A31" s="9">
        <v>26</v>
      </c>
      <c r="B31" s="10" t="s">
        <v>71</v>
      </c>
      <c r="C31" s="25" t="s">
        <v>219</v>
      </c>
      <c r="D31" s="9">
        <v>429</v>
      </c>
      <c r="E31" s="9">
        <v>7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28">
        <f t="shared" si="4"/>
        <v>0</v>
      </c>
      <c r="P31" s="9">
        <v>0</v>
      </c>
    </row>
    <row r="32" spans="1:16" s="6" customFormat="1" ht="12" customHeight="1" x14ac:dyDescent="0.2">
      <c r="A32" s="9">
        <v>27</v>
      </c>
      <c r="B32" s="10" t="s">
        <v>42</v>
      </c>
      <c r="C32" s="25" t="s">
        <v>219</v>
      </c>
      <c r="D32" s="9">
        <v>1793</v>
      </c>
      <c r="E32" s="9">
        <v>82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8">
        <f t="shared" si="4"/>
        <v>0</v>
      </c>
      <c r="P32" s="9">
        <v>0</v>
      </c>
    </row>
    <row r="33" spans="1:16" s="6" customFormat="1" ht="12" customHeight="1" x14ac:dyDescent="0.2">
      <c r="A33" s="9">
        <v>28</v>
      </c>
      <c r="B33" s="10" t="s">
        <v>56</v>
      </c>
      <c r="C33" s="25" t="s">
        <v>219</v>
      </c>
      <c r="D33" s="9">
        <v>1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s="6" customFormat="1" ht="12" customHeight="1" x14ac:dyDescent="0.2">
      <c r="A34" s="9">
        <v>29</v>
      </c>
      <c r="B34" s="10" t="s">
        <v>134</v>
      </c>
      <c r="C34" s="25" t="s">
        <v>219</v>
      </c>
      <c r="D34" s="9">
        <v>17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s="6" customFormat="1" ht="12" customHeight="1" x14ac:dyDescent="0.2">
      <c r="A35" s="9">
        <v>30</v>
      </c>
      <c r="B35" s="10" t="s">
        <v>98</v>
      </c>
      <c r="C35" s="25" t="s">
        <v>219</v>
      </c>
      <c r="D35" s="9">
        <v>484</v>
      </c>
      <c r="E35" s="9">
        <v>7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28">
        <f t="shared" si="4"/>
        <v>0</v>
      </c>
      <c r="P35" s="9">
        <v>0</v>
      </c>
    </row>
    <row r="36" spans="1:16" s="6" customFormat="1" ht="12" customHeight="1" x14ac:dyDescent="0.2">
      <c r="A36" s="9">
        <v>31</v>
      </c>
      <c r="B36" s="10" t="s">
        <v>135</v>
      </c>
      <c r="C36" s="25" t="s">
        <v>219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s="6" customFormat="1" ht="12" customHeight="1" x14ac:dyDescent="0.2">
      <c r="A37" s="9">
        <v>32</v>
      </c>
      <c r="B37" s="10" t="s">
        <v>30</v>
      </c>
      <c r="C37" s="25" t="s">
        <v>219</v>
      </c>
      <c r="D37" s="9">
        <v>31892</v>
      </c>
      <c r="E37" s="9">
        <v>153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8">
        <f t="shared" si="4"/>
        <v>0</v>
      </c>
      <c r="P37" s="9">
        <v>0</v>
      </c>
    </row>
    <row r="38" spans="1:16" s="6" customFormat="1" ht="12" customHeight="1" x14ac:dyDescent="0.2">
      <c r="A38" s="9">
        <v>33</v>
      </c>
      <c r="B38" s="10" t="s">
        <v>37</v>
      </c>
      <c r="C38" s="25" t="s">
        <v>219</v>
      </c>
      <c r="D38" s="9">
        <v>28</v>
      </c>
      <c r="E38" s="9">
        <v>20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8">
        <f t="shared" si="4"/>
        <v>0</v>
      </c>
      <c r="P38" s="9">
        <v>0</v>
      </c>
    </row>
    <row r="39" spans="1:16" s="6" customFormat="1" ht="12" customHeight="1" x14ac:dyDescent="0.2">
      <c r="A39" s="9">
        <v>34</v>
      </c>
      <c r="B39" s="10" t="s">
        <v>136</v>
      </c>
      <c r="C39" s="25" t="s">
        <v>219</v>
      </c>
      <c r="D39" s="9">
        <v>3209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s="6" customFormat="1" ht="12" customHeight="1" x14ac:dyDescent="0.2">
      <c r="A40" s="9">
        <v>35</v>
      </c>
      <c r="B40" s="10" t="s">
        <v>137</v>
      </c>
      <c r="C40" s="25" t="s">
        <v>219</v>
      </c>
      <c r="D40" s="9">
        <v>6344</v>
      </c>
      <c r="E40" s="9">
        <v>155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28">
        <f t="shared" si="4"/>
        <v>0</v>
      </c>
      <c r="P40" s="9">
        <v>0</v>
      </c>
    </row>
    <row r="41" spans="1:16" s="6" customFormat="1" ht="12" customHeight="1" x14ac:dyDescent="0.2">
      <c r="A41" s="9">
        <v>36</v>
      </c>
      <c r="B41" s="10" t="s">
        <v>138</v>
      </c>
      <c r="C41" s="25" t="s">
        <v>219</v>
      </c>
      <c r="D41" s="9">
        <v>19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s="6" customFormat="1" ht="12" customHeight="1" x14ac:dyDescent="0.2">
      <c r="A42" s="9">
        <v>37</v>
      </c>
      <c r="B42" s="10" t="s">
        <v>139</v>
      </c>
      <c r="C42" s="25" t="s">
        <v>219</v>
      </c>
      <c r="D42" s="9">
        <v>266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s="6" customFormat="1" ht="12" customHeight="1" x14ac:dyDescent="0.2">
      <c r="A43" s="9">
        <v>38</v>
      </c>
      <c r="B43" s="10" t="s">
        <v>34</v>
      </c>
      <c r="C43" s="25" t="s">
        <v>219</v>
      </c>
      <c r="D43" s="9">
        <v>56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s="6" customFormat="1" ht="12" customHeight="1" x14ac:dyDescent="0.2">
      <c r="A44" s="9">
        <v>39</v>
      </c>
      <c r="B44" s="10" t="s">
        <v>140</v>
      </c>
      <c r="C44" s="25" t="s">
        <v>219</v>
      </c>
      <c r="D44" s="9">
        <v>41</v>
      </c>
      <c r="E44" s="9">
        <v>8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28">
        <f t="shared" si="4"/>
        <v>0</v>
      </c>
      <c r="P44" s="9">
        <v>0</v>
      </c>
    </row>
    <row r="45" spans="1:16" s="6" customFormat="1" ht="12" customHeight="1" x14ac:dyDescent="0.2">
      <c r="A45" s="9">
        <v>40</v>
      </c>
      <c r="B45" s="10" t="s">
        <v>53</v>
      </c>
      <c r="C45" s="25" t="s">
        <v>219</v>
      </c>
      <c r="D45" s="9">
        <v>974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s="6" customFormat="1" ht="12" customHeight="1" x14ac:dyDescent="0.2">
      <c r="A46" s="9">
        <v>41</v>
      </c>
      <c r="B46" s="10" t="s">
        <v>99</v>
      </c>
      <c r="C46" s="25" t="s">
        <v>219</v>
      </c>
      <c r="D46" s="9">
        <v>18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16" s="6" customFormat="1" ht="12" customHeight="1" x14ac:dyDescent="0.2">
      <c r="A47" s="9">
        <v>42</v>
      </c>
      <c r="B47" s="10" t="s">
        <v>77</v>
      </c>
      <c r="C47" s="25" t="s">
        <v>219</v>
      </c>
      <c r="D47" s="9">
        <v>30186</v>
      </c>
      <c r="E47" s="9">
        <v>14</v>
      </c>
      <c r="F47" s="9">
        <v>1</v>
      </c>
      <c r="G47" s="9">
        <v>0</v>
      </c>
      <c r="H47" s="9">
        <v>1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27">
        <f t="shared" si="0"/>
        <v>7.1428571428571423</v>
      </c>
      <c r="P47" s="24">
        <f t="shared" si="1"/>
        <v>100</v>
      </c>
    </row>
    <row r="48" spans="1:16" s="6" customFormat="1" ht="12" customHeight="1" x14ac:dyDescent="0.2">
      <c r="A48" s="9">
        <v>43</v>
      </c>
      <c r="B48" s="10" t="s">
        <v>28</v>
      </c>
      <c r="C48" s="25" t="s">
        <v>219</v>
      </c>
      <c r="D48" s="9">
        <v>482</v>
      </c>
      <c r="E48" s="9">
        <v>37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8">
        <f t="shared" ref="O48" si="5">F48/E48%</f>
        <v>0</v>
      </c>
      <c r="P48" s="9">
        <v>0</v>
      </c>
    </row>
    <row r="49" spans="1:16" s="6" customFormat="1" ht="12" customHeight="1" x14ac:dyDescent="0.2">
      <c r="A49" s="9">
        <v>44</v>
      </c>
      <c r="B49" s="10" t="s">
        <v>141</v>
      </c>
      <c r="C49" s="25" t="s">
        <v>219</v>
      </c>
      <c r="D49" s="9">
        <v>3670</v>
      </c>
      <c r="E49" s="9">
        <v>5</v>
      </c>
      <c r="F49" s="9">
        <v>1</v>
      </c>
      <c r="G49" s="9">
        <v>0</v>
      </c>
      <c r="H49" s="9">
        <v>1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28">
        <f t="shared" si="0"/>
        <v>20</v>
      </c>
      <c r="P49" s="24">
        <f t="shared" si="1"/>
        <v>100</v>
      </c>
    </row>
    <row r="50" spans="1:16" s="6" customFormat="1" ht="12" customHeight="1" x14ac:dyDescent="0.2">
      <c r="A50" s="9">
        <v>45</v>
      </c>
      <c r="B50" s="10" t="s">
        <v>70</v>
      </c>
      <c r="C50" s="25" t="s">
        <v>219</v>
      </c>
      <c r="D50" s="9">
        <v>3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8">
        <f t="shared" ref="O50:O60" si="6">F50/E50%</f>
        <v>0</v>
      </c>
      <c r="P50" s="9">
        <v>0</v>
      </c>
    </row>
    <row r="51" spans="1:16" s="6" customFormat="1" ht="12" customHeight="1" x14ac:dyDescent="0.2">
      <c r="A51" s="9">
        <v>46</v>
      </c>
      <c r="B51" s="10" t="s">
        <v>142</v>
      </c>
      <c r="C51" s="25" t="s">
        <v>219</v>
      </c>
      <c r="D51" s="9">
        <v>129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s="6" customFormat="1" ht="12" customHeight="1" x14ac:dyDescent="0.2">
      <c r="A52" s="9">
        <v>47</v>
      </c>
      <c r="B52" s="10" t="s">
        <v>59</v>
      </c>
      <c r="C52" s="25" t="s">
        <v>219</v>
      </c>
      <c r="D52" s="9">
        <v>45</v>
      </c>
      <c r="E52" s="9">
        <v>2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8">
        <f t="shared" si="6"/>
        <v>0</v>
      </c>
      <c r="P52" s="9">
        <v>0</v>
      </c>
    </row>
    <row r="53" spans="1:16" s="6" customFormat="1" ht="12" customHeight="1" x14ac:dyDescent="0.2">
      <c r="A53" s="9">
        <v>48</v>
      </c>
      <c r="B53" s="10" t="s">
        <v>143</v>
      </c>
      <c r="C53" s="25" t="s">
        <v>219</v>
      </c>
      <c r="D53" s="9">
        <v>161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s="6" customFormat="1" ht="12" customHeight="1" x14ac:dyDescent="0.2">
      <c r="A54" s="9">
        <v>49</v>
      </c>
      <c r="B54" s="10" t="s">
        <v>69</v>
      </c>
      <c r="C54" s="25" t="s">
        <v>219</v>
      </c>
      <c r="D54" s="9">
        <v>167</v>
      </c>
      <c r="E54" s="9">
        <v>16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8">
        <f t="shared" si="6"/>
        <v>0</v>
      </c>
      <c r="P54" s="9">
        <v>0</v>
      </c>
    </row>
    <row r="55" spans="1:16" s="6" customFormat="1" ht="12" customHeight="1" x14ac:dyDescent="0.2">
      <c r="A55" s="9">
        <v>50</v>
      </c>
      <c r="B55" s="10" t="s">
        <v>100</v>
      </c>
      <c r="C55" s="25" t="s">
        <v>219</v>
      </c>
      <c r="D55" s="9">
        <v>42</v>
      </c>
      <c r="E55" s="9">
        <v>5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8">
        <f t="shared" si="6"/>
        <v>0</v>
      </c>
      <c r="P55" s="9">
        <v>0</v>
      </c>
    </row>
    <row r="56" spans="1:16" s="6" customFormat="1" ht="12" customHeight="1" x14ac:dyDescent="0.2">
      <c r="A56" s="9">
        <v>51</v>
      </c>
      <c r="B56" s="10" t="s">
        <v>144</v>
      </c>
      <c r="C56" s="25" t="s">
        <v>219</v>
      </c>
      <c r="D56" s="9">
        <v>140</v>
      </c>
      <c r="E56" s="9">
        <v>67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28">
        <f t="shared" si="6"/>
        <v>0</v>
      </c>
      <c r="P56" s="9">
        <v>0</v>
      </c>
    </row>
    <row r="57" spans="1:16" s="6" customFormat="1" ht="12" customHeight="1" x14ac:dyDescent="0.2">
      <c r="A57" s="9">
        <v>52</v>
      </c>
      <c r="B57" s="10" t="s">
        <v>203</v>
      </c>
      <c r="C57" s="25" t="s">
        <v>219</v>
      </c>
      <c r="D57" s="9">
        <v>16313</v>
      </c>
      <c r="E57" s="9">
        <v>19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8">
        <f t="shared" si="6"/>
        <v>0</v>
      </c>
      <c r="P57" s="9">
        <v>0</v>
      </c>
    </row>
    <row r="58" spans="1:16" s="6" customFormat="1" ht="12" customHeight="1" x14ac:dyDescent="0.2">
      <c r="A58" s="9">
        <v>53</v>
      </c>
      <c r="B58" s="10" t="s">
        <v>101</v>
      </c>
      <c r="C58" s="25" t="s">
        <v>219</v>
      </c>
      <c r="D58" s="9">
        <v>74</v>
      </c>
      <c r="E58" s="9">
        <v>7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28">
        <f t="shared" si="6"/>
        <v>0</v>
      </c>
      <c r="P58" s="9">
        <v>0</v>
      </c>
    </row>
    <row r="59" spans="1:16" s="6" customFormat="1" ht="12" customHeight="1" x14ac:dyDescent="0.2">
      <c r="A59" s="9">
        <v>54</v>
      </c>
      <c r="B59" s="10" t="s">
        <v>145</v>
      </c>
      <c r="C59" s="25" t="s">
        <v>219</v>
      </c>
      <c r="D59" s="9">
        <v>155</v>
      </c>
      <c r="E59" s="9">
        <v>2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28">
        <f t="shared" si="6"/>
        <v>0</v>
      </c>
      <c r="P59" s="9">
        <v>0</v>
      </c>
    </row>
    <row r="60" spans="1:16" s="6" customFormat="1" ht="12" customHeight="1" x14ac:dyDescent="0.2">
      <c r="A60" s="9">
        <v>55</v>
      </c>
      <c r="B60" s="10" t="s">
        <v>146</v>
      </c>
      <c r="C60" s="25" t="s">
        <v>219</v>
      </c>
      <c r="D60" s="9">
        <v>84</v>
      </c>
      <c r="E60" s="9">
        <v>15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28">
        <f t="shared" si="6"/>
        <v>0</v>
      </c>
      <c r="P60" s="9">
        <v>0</v>
      </c>
    </row>
    <row r="61" spans="1:16" s="6" customFormat="1" ht="12" customHeight="1" x14ac:dyDescent="0.2">
      <c r="A61" s="9">
        <v>56</v>
      </c>
      <c r="B61" s="10" t="s">
        <v>204</v>
      </c>
      <c r="C61" s="25" t="s">
        <v>219</v>
      </c>
      <c r="D61" s="9">
        <v>14890</v>
      </c>
      <c r="E61" s="9">
        <v>2</v>
      </c>
      <c r="F61" s="9">
        <v>1</v>
      </c>
      <c r="G61" s="9">
        <v>0</v>
      </c>
      <c r="H61" s="9">
        <v>1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28">
        <f t="shared" si="0"/>
        <v>50</v>
      </c>
      <c r="P61" s="24">
        <f t="shared" si="1"/>
        <v>100</v>
      </c>
    </row>
    <row r="62" spans="1:16" s="6" customFormat="1" ht="12" customHeight="1" x14ac:dyDescent="0.2">
      <c r="A62" s="9">
        <v>57</v>
      </c>
      <c r="B62" s="10" t="s">
        <v>147</v>
      </c>
      <c r="C62" s="25" t="s">
        <v>219</v>
      </c>
      <c r="D62" s="9">
        <v>13143</v>
      </c>
      <c r="E62" s="9">
        <v>26</v>
      </c>
      <c r="F62" s="9">
        <v>1</v>
      </c>
      <c r="G62" s="9">
        <v>1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27">
        <f t="shared" si="0"/>
        <v>3.8461538461538458</v>
      </c>
      <c r="P62" s="24">
        <f t="shared" si="1"/>
        <v>100</v>
      </c>
    </row>
    <row r="63" spans="1:16" s="6" customFormat="1" ht="12" customHeight="1" x14ac:dyDescent="0.2">
      <c r="A63" s="9">
        <v>58</v>
      </c>
      <c r="B63" s="10" t="s">
        <v>148</v>
      </c>
      <c r="C63" s="25" t="s">
        <v>219</v>
      </c>
      <c r="D63" s="9">
        <v>2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1:16" s="6" customFormat="1" ht="12" customHeight="1" x14ac:dyDescent="0.2">
      <c r="A64" s="9">
        <v>59</v>
      </c>
      <c r="B64" s="10" t="s">
        <v>205</v>
      </c>
      <c r="C64" s="25" t="s">
        <v>219</v>
      </c>
      <c r="D64" s="9">
        <v>531</v>
      </c>
      <c r="E64" s="9">
        <v>18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28">
        <f t="shared" ref="O64:O76" si="7">F64/E64%</f>
        <v>0</v>
      </c>
      <c r="P64" s="9">
        <v>0</v>
      </c>
    </row>
    <row r="65" spans="1:16" s="6" customFormat="1" ht="12" customHeight="1" x14ac:dyDescent="0.2">
      <c r="A65" s="9">
        <v>60</v>
      </c>
      <c r="B65" s="10" t="s">
        <v>44</v>
      </c>
      <c r="C65" s="25" t="s">
        <v>219</v>
      </c>
      <c r="D65" s="9">
        <v>137</v>
      </c>
      <c r="E65" s="9">
        <v>27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28">
        <f t="shared" si="7"/>
        <v>0</v>
      </c>
      <c r="P65" s="9">
        <v>0</v>
      </c>
    </row>
    <row r="66" spans="1:16" s="6" customFormat="1" ht="12" customHeight="1" x14ac:dyDescent="0.2">
      <c r="A66" s="9">
        <v>61</v>
      </c>
      <c r="B66" s="10" t="s">
        <v>206</v>
      </c>
      <c r="C66" s="25" t="s">
        <v>219</v>
      </c>
      <c r="D66" s="9">
        <v>321</v>
      </c>
      <c r="E66" s="9">
        <v>11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28">
        <f t="shared" si="7"/>
        <v>0</v>
      </c>
      <c r="P66" s="9">
        <v>0</v>
      </c>
    </row>
    <row r="67" spans="1:16" s="6" customFormat="1" ht="12" customHeight="1" x14ac:dyDescent="0.2">
      <c r="A67" s="9">
        <v>62</v>
      </c>
      <c r="B67" s="10" t="s">
        <v>65</v>
      </c>
      <c r="C67" s="25" t="s">
        <v>219</v>
      </c>
      <c r="D67" s="9">
        <v>10331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1:16" s="6" customFormat="1" ht="12" customHeight="1" x14ac:dyDescent="0.2">
      <c r="A68" s="9">
        <v>63</v>
      </c>
      <c r="B68" s="10" t="s">
        <v>102</v>
      </c>
      <c r="C68" s="25" t="s">
        <v>219</v>
      </c>
      <c r="D68" s="9">
        <v>3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28">
        <f t="shared" si="7"/>
        <v>0</v>
      </c>
      <c r="P68" s="9">
        <v>0</v>
      </c>
    </row>
    <row r="69" spans="1:16" s="6" customFormat="1" ht="12" customHeight="1" x14ac:dyDescent="0.2">
      <c r="A69" s="9">
        <v>64</v>
      </c>
      <c r="B69" s="10" t="s">
        <v>25</v>
      </c>
      <c r="C69" s="25" t="s">
        <v>219</v>
      </c>
      <c r="D69" s="9">
        <v>46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1:16" s="6" customFormat="1" ht="12" customHeight="1" x14ac:dyDescent="0.2">
      <c r="A70" s="9">
        <v>65</v>
      </c>
      <c r="B70" s="10" t="s">
        <v>103</v>
      </c>
      <c r="C70" s="25" t="s">
        <v>219</v>
      </c>
      <c r="D70" s="9">
        <v>3867</v>
      </c>
      <c r="E70" s="9">
        <v>18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28">
        <f t="shared" si="7"/>
        <v>0</v>
      </c>
      <c r="P70" s="9">
        <v>0</v>
      </c>
    </row>
    <row r="71" spans="1:16" s="6" customFormat="1" ht="12" customHeight="1" x14ac:dyDescent="0.2">
      <c r="A71" s="9">
        <v>66</v>
      </c>
      <c r="B71" s="10" t="s">
        <v>149</v>
      </c>
      <c r="C71" s="25" t="s">
        <v>219</v>
      </c>
      <c r="D71" s="9">
        <v>2047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1:16" s="6" customFormat="1" ht="12" customHeight="1" x14ac:dyDescent="0.2">
      <c r="A72" s="9">
        <v>67</v>
      </c>
      <c r="B72" s="10" t="s">
        <v>55</v>
      </c>
      <c r="C72" s="25" t="s">
        <v>219</v>
      </c>
      <c r="D72" s="9">
        <v>4017</v>
      </c>
      <c r="E72" s="9">
        <v>13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28">
        <f t="shared" si="7"/>
        <v>0</v>
      </c>
      <c r="P72" s="9">
        <v>0</v>
      </c>
    </row>
    <row r="73" spans="1:16" s="6" customFormat="1" ht="12" customHeight="1" x14ac:dyDescent="0.2">
      <c r="A73" s="9">
        <v>68</v>
      </c>
      <c r="B73" s="10" t="s">
        <v>150</v>
      </c>
      <c r="C73" s="25" t="s">
        <v>219</v>
      </c>
      <c r="D73" s="9">
        <v>14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s="6" customFormat="1" ht="12" customHeight="1" x14ac:dyDescent="0.2">
      <c r="A74" s="9">
        <v>69</v>
      </c>
      <c r="B74" s="10" t="s">
        <v>151</v>
      </c>
      <c r="C74" s="25" t="s">
        <v>219</v>
      </c>
      <c r="D74" s="9">
        <v>5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1:16" s="6" customFormat="1" ht="12" customHeight="1" x14ac:dyDescent="0.2">
      <c r="A75" s="9">
        <v>70</v>
      </c>
      <c r="B75" s="10" t="s">
        <v>152</v>
      </c>
      <c r="C75" s="25" t="s">
        <v>219</v>
      </c>
      <c r="D75" s="9">
        <v>56</v>
      </c>
      <c r="E75" s="9">
        <v>28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28">
        <f t="shared" si="7"/>
        <v>0</v>
      </c>
      <c r="P75" s="9">
        <v>0</v>
      </c>
    </row>
    <row r="76" spans="1:16" s="6" customFormat="1" ht="12" customHeight="1" x14ac:dyDescent="0.2">
      <c r="A76" s="9">
        <v>71</v>
      </c>
      <c r="B76" s="10" t="s">
        <v>153</v>
      </c>
      <c r="C76" s="25" t="s">
        <v>219</v>
      </c>
      <c r="D76" s="9">
        <v>11539</v>
      </c>
      <c r="E76" s="9">
        <v>49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8">
        <f t="shared" si="7"/>
        <v>0</v>
      </c>
      <c r="P76" s="9">
        <v>0</v>
      </c>
    </row>
    <row r="77" spans="1:16" s="6" customFormat="1" ht="12" customHeight="1" x14ac:dyDescent="0.2">
      <c r="A77" s="9">
        <v>72</v>
      </c>
      <c r="B77" s="10" t="s">
        <v>104</v>
      </c>
      <c r="C77" s="25" t="s">
        <v>219</v>
      </c>
      <c r="D77" s="9">
        <v>375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1:16" s="6" customFormat="1" ht="12" customHeight="1" x14ac:dyDescent="0.2">
      <c r="A78" s="9">
        <v>73</v>
      </c>
      <c r="B78" s="10" t="s">
        <v>154</v>
      </c>
      <c r="C78" s="25" t="s">
        <v>219</v>
      </c>
      <c r="D78" s="9">
        <v>296</v>
      </c>
      <c r="E78" s="9">
        <v>0</v>
      </c>
      <c r="F78" s="9">
        <v>1</v>
      </c>
      <c r="G78" s="9">
        <v>0</v>
      </c>
      <c r="H78" s="9">
        <v>1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24">
        <f t="shared" ref="P78:P122" si="8">SUM(G78:I78)/F78%</f>
        <v>100</v>
      </c>
    </row>
    <row r="79" spans="1:16" s="6" customFormat="1" ht="12" customHeight="1" x14ac:dyDescent="0.2">
      <c r="A79" s="9">
        <v>74</v>
      </c>
      <c r="B79" s="10" t="s">
        <v>105</v>
      </c>
      <c r="C79" s="25" t="s">
        <v>219</v>
      </c>
      <c r="D79" s="9">
        <v>2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1:16" s="6" customFormat="1" ht="12" customHeight="1" x14ac:dyDescent="0.2">
      <c r="A80" s="9">
        <v>75</v>
      </c>
      <c r="B80" s="10" t="s">
        <v>207</v>
      </c>
      <c r="C80" s="25" t="s">
        <v>219</v>
      </c>
      <c r="D80" s="9">
        <v>28862</v>
      </c>
      <c r="E80" s="9">
        <v>92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28">
        <f t="shared" ref="O80:O132" si="9">F80/E80%</f>
        <v>0</v>
      </c>
      <c r="P80" s="9">
        <v>0</v>
      </c>
    </row>
    <row r="81" spans="1:16" s="6" customFormat="1" ht="12" customHeight="1" x14ac:dyDescent="0.2">
      <c r="A81" s="9">
        <v>76</v>
      </c>
      <c r="B81" s="10" t="s">
        <v>155</v>
      </c>
      <c r="C81" s="25" t="s">
        <v>219</v>
      </c>
      <c r="D81" s="9">
        <v>9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1:16" s="6" customFormat="1" ht="12" customHeight="1" x14ac:dyDescent="0.2">
      <c r="A82" s="9">
        <v>77</v>
      </c>
      <c r="B82" s="10" t="s">
        <v>156</v>
      </c>
      <c r="C82" s="25" t="s">
        <v>219</v>
      </c>
      <c r="D82" s="9">
        <v>10114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1:16" s="6" customFormat="1" ht="12" customHeight="1" x14ac:dyDescent="0.2">
      <c r="A83" s="9">
        <v>78</v>
      </c>
      <c r="B83" s="10" t="s">
        <v>157</v>
      </c>
      <c r="C83" s="25" t="s">
        <v>219</v>
      </c>
      <c r="D83" s="9">
        <v>128</v>
      </c>
      <c r="E83" s="9">
        <v>7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28">
        <f t="shared" si="9"/>
        <v>0</v>
      </c>
      <c r="P83" s="9">
        <v>0</v>
      </c>
    </row>
    <row r="84" spans="1:16" s="6" customFormat="1" ht="12" customHeight="1" x14ac:dyDescent="0.2">
      <c r="A84" s="9">
        <v>79</v>
      </c>
      <c r="B84" s="10" t="s">
        <v>58</v>
      </c>
      <c r="C84" s="25" t="s">
        <v>219</v>
      </c>
      <c r="D84" s="9">
        <v>5638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28">
        <f t="shared" si="9"/>
        <v>0</v>
      </c>
      <c r="P84" s="9">
        <v>0</v>
      </c>
    </row>
    <row r="85" spans="1:16" s="6" customFormat="1" ht="12" customHeight="1" x14ac:dyDescent="0.2">
      <c r="A85" s="9">
        <v>80</v>
      </c>
      <c r="B85" s="10" t="s">
        <v>106</v>
      </c>
      <c r="C85" s="25" t="s">
        <v>219</v>
      </c>
      <c r="D85" s="9">
        <v>46</v>
      </c>
      <c r="E85" s="9">
        <v>3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28">
        <f t="shared" si="9"/>
        <v>0</v>
      </c>
      <c r="P85" s="9">
        <v>0</v>
      </c>
    </row>
    <row r="86" spans="1:16" s="6" customFormat="1" ht="12" customHeight="1" x14ac:dyDescent="0.2">
      <c r="A86" s="9">
        <v>81</v>
      </c>
      <c r="B86" s="10" t="s">
        <v>208</v>
      </c>
      <c r="C86" s="25" t="s">
        <v>219</v>
      </c>
      <c r="D86" s="9">
        <v>8</v>
      </c>
      <c r="E86" s="9">
        <v>3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28">
        <f t="shared" si="9"/>
        <v>0</v>
      </c>
      <c r="P86" s="9">
        <v>0</v>
      </c>
    </row>
    <row r="87" spans="1:16" s="6" customFormat="1" ht="12" customHeight="1" x14ac:dyDescent="0.2">
      <c r="A87" s="9">
        <v>82</v>
      </c>
      <c r="B87" s="10" t="s">
        <v>27</v>
      </c>
      <c r="C87" s="25" t="s">
        <v>219</v>
      </c>
      <c r="D87" s="9">
        <v>194730</v>
      </c>
      <c r="E87" s="9">
        <v>90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28">
        <f t="shared" si="9"/>
        <v>0</v>
      </c>
      <c r="P87" s="9">
        <v>0</v>
      </c>
    </row>
    <row r="88" spans="1:16" s="6" customFormat="1" ht="12" customHeight="1" x14ac:dyDescent="0.2">
      <c r="A88" s="9">
        <v>83</v>
      </c>
      <c r="B88" s="10" t="s">
        <v>107</v>
      </c>
      <c r="C88" s="25" t="s">
        <v>219</v>
      </c>
      <c r="D88" s="9">
        <v>3266</v>
      </c>
      <c r="E88" s="9">
        <v>73</v>
      </c>
      <c r="F88" s="9">
        <v>1</v>
      </c>
      <c r="G88" s="9">
        <v>0</v>
      </c>
      <c r="H88" s="9">
        <v>1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27">
        <f t="shared" si="9"/>
        <v>1.3698630136986301</v>
      </c>
      <c r="P88" s="24">
        <f t="shared" si="8"/>
        <v>100</v>
      </c>
    </row>
    <row r="89" spans="1:16" s="6" customFormat="1" ht="12" customHeight="1" x14ac:dyDescent="0.2">
      <c r="A89" s="9">
        <v>84</v>
      </c>
      <c r="B89" s="10" t="s">
        <v>158</v>
      </c>
      <c r="C89" s="25" t="s">
        <v>219</v>
      </c>
      <c r="D89" s="9">
        <v>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</row>
    <row r="90" spans="1:16" s="6" customFormat="1" ht="12" customHeight="1" x14ac:dyDescent="0.2">
      <c r="A90" s="9">
        <v>85</v>
      </c>
      <c r="B90" s="10" t="s">
        <v>108</v>
      </c>
      <c r="C90" s="25" t="s">
        <v>219</v>
      </c>
      <c r="D90" s="9">
        <v>30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1:16" s="6" customFormat="1" ht="12" customHeight="1" x14ac:dyDescent="0.2">
      <c r="A91" s="9">
        <v>86</v>
      </c>
      <c r="B91" s="10" t="s">
        <v>159</v>
      </c>
      <c r="C91" s="25" t="s">
        <v>219</v>
      </c>
      <c r="D91" s="9">
        <v>114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1:16" s="6" customFormat="1" ht="12" customHeight="1" x14ac:dyDescent="0.2">
      <c r="A92" s="9">
        <v>87</v>
      </c>
      <c r="B92" s="10" t="s">
        <v>160</v>
      </c>
      <c r="C92" s="25" t="s">
        <v>219</v>
      </c>
      <c r="D92" s="9">
        <v>21</v>
      </c>
      <c r="E92" s="9">
        <v>3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28">
        <f t="shared" si="9"/>
        <v>0</v>
      </c>
      <c r="P92" s="9">
        <v>0</v>
      </c>
    </row>
    <row r="93" spans="1:16" s="6" customFormat="1" ht="12" customHeight="1" x14ac:dyDescent="0.2">
      <c r="A93" s="9">
        <v>88</v>
      </c>
      <c r="B93" s="10" t="s">
        <v>24</v>
      </c>
      <c r="C93" s="25" t="s">
        <v>219</v>
      </c>
      <c r="D93" s="9">
        <v>24695</v>
      </c>
      <c r="E93" s="9">
        <v>28</v>
      </c>
      <c r="F93" s="9">
        <v>1</v>
      </c>
      <c r="G93" s="9">
        <v>0</v>
      </c>
      <c r="H93" s="9">
        <v>1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27">
        <f t="shared" si="9"/>
        <v>3.5714285714285712</v>
      </c>
      <c r="P93" s="24">
        <f t="shared" si="8"/>
        <v>100</v>
      </c>
    </row>
    <row r="94" spans="1:16" s="6" customFormat="1" ht="12" customHeight="1" x14ac:dyDescent="0.2">
      <c r="A94" s="9">
        <v>89</v>
      </c>
      <c r="B94" s="10" t="s">
        <v>161</v>
      </c>
      <c r="C94" s="25" t="s">
        <v>219</v>
      </c>
      <c r="D94" s="9">
        <v>14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</row>
    <row r="95" spans="1:16" s="6" customFormat="1" ht="12" customHeight="1" x14ac:dyDescent="0.2">
      <c r="A95" s="9">
        <v>90</v>
      </c>
      <c r="B95" s="10" t="s">
        <v>162</v>
      </c>
      <c r="C95" s="25" t="s">
        <v>219</v>
      </c>
      <c r="D95" s="9">
        <v>3841</v>
      </c>
      <c r="E95" s="9">
        <v>10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28">
        <f t="shared" si="9"/>
        <v>0</v>
      </c>
      <c r="P95" s="9">
        <v>0</v>
      </c>
    </row>
    <row r="96" spans="1:16" s="6" customFormat="1" ht="12" customHeight="1" x14ac:dyDescent="0.2">
      <c r="A96" s="9">
        <v>91</v>
      </c>
      <c r="B96" s="10" t="s">
        <v>47</v>
      </c>
      <c r="C96" s="25" t="s">
        <v>219</v>
      </c>
      <c r="D96" s="9">
        <v>26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</row>
    <row r="97" spans="1:16" s="6" customFormat="1" ht="12" customHeight="1" x14ac:dyDescent="0.2">
      <c r="A97" s="9">
        <v>92</v>
      </c>
      <c r="B97" s="10" t="s">
        <v>163</v>
      </c>
      <c r="C97" s="25" t="s">
        <v>219</v>
      </c>
      <c r="D97" s="9">
        <v>957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</row>
    <row r="98" spans="1:16" s="6" customFormat="1" ht="12" customHeight="1" x14ac:dyDescent="0.2">
      <c r="A98" s="9">
        <v>93</v>
      </c>
      <c r="B98" s="10" t="s">
        <v>78</v>
      </c>
      <c r="C98" s="25" t="s">
        <v>219</v>
      </c>
      <c r="D98" s="9">
        <v>32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</row>
    <row r="99" spans="1:16" s="6" customFormat="1" ht="12" customHeight="1" x14ac:dyDescent="0.2">
      <c r="A99" s="9">
        <v>94</v>
      </c>
      <c r="B99" s="10" t="s">
        <v>109</v>
      </c>
      <c r="C99" s="25" t="s">
        <v>219</v>
      </c>
      <c r="D99" s="9">
        <v>9172</v>
      </c>
      <c r="E99" s="9">
        <v>18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28">
        <f t="shared" si="9"/>
        <v>0</v>
      </c>
      <c r="P99" s="9">
        <v>0</v>
      </c>
    </row>
    <row r="100" spans="1:16" s="6" customFormat="1" ht="12" customHeight="1" x14ac:dyDescent="0.2">
      <c r="A100" s="9">
        <v>95</v>
      </c>
      <c r="B100" s="10" t="s">
        <v>110</v>
      </c>
      <c r="C100" s="25" t="s">
        <v>219</v>
      </c>
      <c r="D100" s="9">
        <v>1</v>
      </c>
      <c r="E100" s="9">
        <v>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28">
        <f t="shared" si="9"/>
        <v>0</v>
      </c>
      <c r="P100" s="9">
        <v>0</v>
      </c>
    </row>
    <row r="101" spans="1:16" s="6" customFormat="1" ht="12" customHeight="1" x14ac:dyDescent="0.2">
      <c r="A101" s="9">
        <v>96</v>
      </c>
      <c r="B101" s="10" t="s">
        <v>164</v>
      </c>
      <c r="C101" s="25" t="s">
        <v>219</v>
      </c>
      <c r="D101" s="9">
        <v>17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</row>
    <row r="102" spans="1:16" s="6" customFormat="1" ht="12" customHeight="1" x14ac:dyDescent="0.2">
      <c r="A102" s="9">
        <v>97</v>
      </c>
      <c r="B102" s="10" t="s">
        <v>49</v>
      </c>
      <c r="C102" s="25" t="s">
        <v>219</v>
      </c>
      <c r="D102" s="9">
        <v>5509</v>
      </c>
      <c r="E102" s="9">
        <v>1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28">
        <f t="shared" si="9"/>
        <v>0</v>
      </c>
      <c r="P102" s="9">
        <v>0</v>
      </c>
    </row>
    <row r="103" spans="1:16" s="6" customFormat="1" ht="12" customHeight="1" x14ac:dyDescent="0.2">
      <c r="A103" s="9">
        <v>98</v>
      </c>
      <c r="B103" s="10" t="s">
        <v>23</v>
      </c>
      <c r="C103" s="25" t="s">
        <v>219</v>
      </c>
      <c r="D103" s="9">
        <v>5720</v>
      </c>
      <c r="E103" s="9">
        <v>9</v>
      </c>
      <c r="F103" s="9">
        <v>1</v>
      </c>
      <c r="G103" s="9">
        <v>0</v>
      </c>
      <c r="H103" s="9">
        <v>1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27">
        <f>F103/E103%</f>
        <v>11.111111111111111</v>
      </c>
      <c r="P103" s="24">
        <f t="shared" si="8"/>
        <v>100</v>
      </c>
    </row>
    <row r="104" spans="1:16" s="6" customFormat="1" ht="12" customHeight="1" x14ac:dyDescent="0.2">
      <c r="A104" s="9">
        <v>99</v>
      </c>
      <c r="B104" s="10" t="s">
        <v>111</v>
      </c>
      <c r="C104" s="25" t="s">
        <v>219</v>
      </c>
      <c r="D104" s="9">
        <v>34</v>
      </c>
      <c r="E104" s="9">
        <v>0</v>
      </c>
      <c r="F104" s="9">
        <v>1</v>
      </c>
      <c r="G104" s="9">
        <v>1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24">
        <f t="shared" si="8"/>
        <v>100</v>
      </c>
    </row>
    <row r="105" spans="1:16" s="6" customFormat="1" ht="12" customHeight="1" x14ac:dyDescent="0.2">
      <c r="A105" s="9">
        <v>100</v>
      </c>
      <c r="B105" s="10" t="s">
        <v>165</v>
      </c>
      <c r="C105" s="25" t="s">
        <v>219</v>
      </c>
      <c r="D105" s="9">
        <v>138</v>
      </c>
      <c r="E105" s="9">
        <v>20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28">
        <f t="shared" si="9"/>
        <v>0</v>
      </c>
      <c r="P105" s="9">
        <v>0</v>
      </c>
    </row>
    <row r="106" spans="1:16" s="6" customFormat="1" ht="12" customHeight="1" x14ac:dyDescent="0.2">
      <c r="A106" s="9">
        <v>101</v>
      </c>
      <c r="B106" s="10" t="s">
        <v>41</v>
      </c>
      <c r="C106" s="25" t="s">
        <v>219</v>
      </c>
      <c r="D106" s="9">
        <v>210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</row>
    <row r="107" spans="1:16" s="6" customFormat="1" ht="12" customHeight="1" x14ac:dyDescent="0.2">
      <c r="A107" s="9">
        <v>102</v>
      </c>
      <c r="B107" s="10" t="s">
        <v>166</v>
      </c>
      <c r="C107" s="25" t="s">
        <v>219</v>
      </c>
      <c r="D107" s="9">
        <v>3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28">
        <f t="shared" si="9"/>
        <v>0</v>
      </c>
      <c r="P107" s="9">
        <v>0</v>
      </c>
    </row>
    <row r="108" spans="1:16" s="6" customFormat="1" ht="12" customHeight="1" x14ac:dyDescent="0.2">
      <c r="A108" s="9">
        <v>103</v>
      </c>
      <c r="B108" s="10" t="s">
        <v>112</v>
      </c>
      <c r="C108" s="25" t="s">
        <v>219</v>
      </c>
      <c r="D108" s="9">
        <v>160</v>
      </c>
      <c r="E108" s="9">
        <v>3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28">
        <f t="shared" si="9"/>
        <v>0</v>
      </c>
      <c r="P108" s="9">
        <v>0</v>
      </c>
    </row>
    <row r="109" spans="1:16" s="6" customFormat="1" ht="12" customHeight="1" x14ac:dyDescent="0.2">
      <c r="A109" s="9">
        <v>104</v>
      </c>
      <c r="B109" s="10" t="s">
        <v>40</v>
      </c>
      <c r="C109" s="25" t="s">
        <v>219</v>
      </c>
      <c r="D109" s="9">
        <v>4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</row>
    <row r="110" spans="1:16" s="6" customFormat="1" ht="12" customHeight="1" x14ac:dyDescent="0.2">
      <c r="A110" s="9">
        <v>105</v>
      </c>
      <c r="B110" s="10" t="s">
        <v>66</v>
      </c>
      <c r="C110" s="25" t="s">
        <v>219</v>
      </c>
      <c r="D110" s="9">
        <v>4</v>
      </c>
      <c r="E110" s="9">
        <v>2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28">
        <f t="shared" si="9"/>
        <v>0</v>
      </c>
      <c r="P110" s="9">
        <v>0</v>
      </c>
    </row>
    <row r="111" spans="1:16" s="6" customFormat="1" ht="12" customHeight="1" x14ac:dyDescent="0.2">
      <c r="A111" s="9">
        <v>106</v>
      </c>
      <c r="B111" s="10" t="s">
        <v>113</v>
      </c>
      <c r="C111" s="25" t="s">
        <v>219</v>
      </c>
      <c r="D111" s="9">
        <v>5</v>
      </c>
      <c r="E111" s="9">
        <v>0</v>
      </c>
      <c r="F111" s="9">
        <v>1</v>
      </c>
      <c r="G111" s="9">
        <v>0</v>
      </c>
      <c r="H111" s="9">
        <v>1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24">
        <f t="shared" si="8"/>
        <v>100</v>
      </c>
    </row>
    <row r="112" spans="1:16" s="6" customFormat="1" ht="12" customHeight="1" x14ac:dyDescent="0.2">
      <c r="A112" s="9">
        <v>107</v>
      </c>
      <c r="B112" s="10" t="s">
        <v>62</v>
      </c>
      <c r="C112" s="25" t="s">
        <v>219</v>
      </c>
      <c r="D112" s="9">
        <v>559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</row>
    <row r="113" spans="1:16" s="6" customFormat="1" ht="12" customHeight="1" x14ac:dyDescent="0.2">
      <c r="A113" s="9">
        <v>108</v>
      </c>
      <c r="B113" s="10" t="s">
        <v>48</v>
      </c>
      <c r="C113" s="25" t="s">
        <v>219</v>
      </c>
      <c r="D113" s="9">
        <v>6832</v>
      </c>
      <c r="E113" s="9">
        <v>13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28">
        <f t="shared" si="9"/>
        <v>0</v>
      </c>
      <c r="P113" s="9">
        <v>0</v>
      </c>
    </row>
    <row r="114" spans="1:16" s="6" customFormat="1" ht="12" customHeight="1" x14ac:dyDescent="0.2">
      <c r="A114" s="9">
        <v>109</v>
      </c>
      <c r="B114" s="10" t="s">
        <v>52</v>
      </c>
      <c r="C114" s="25" t="s">
        <v>219</v>
      </c>
      <c r="D114" s="9">
        <v>158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</row>
    <row r="115" spans="1:16" s="6" customFormat="1" ht="12" customHeight="1" x14ac:dyDescent="0.2">
      <c r="A115" s="9">
        <v>110</v>
      </c>
      <c r="B115" s="10" t="s">
        <v>209</v>
      </c>
      <c r="C115" s="25" t="s">
        <v>219</v>
      </c>
      <c r="D115" s="9">
        <v>184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</row>
    <row r="116" spans="1:16" s="6" customFormat="1" ht="12" customHeight="1" x14ac:dyDescent="0.2">
      <c r="A116" s="9">
        <v>111</v>
      </c>
      <c r="B116" s="10" t="s">
        <v>215</v>
      </c>
      <c r="C116" s="25" t="s">
        <v>219</v>
      </c>
      <c r="D116" s="9">
        <v>25</v>
      </c>
      <c r="E116" s="9">
        <v>3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28">
        <f t="shared" si="9"/>
        <v>0</v>
      </c>
      <c r="P116" s="9">
        <v>0</v>
      </c>
    </row>
    <row r="117" spans="1:16" s="6" customFormat="1" ht="12" customHeight="1" x14ac:dyDescent="0.2">
      <c r="A117" s="9">
        <v>112</v>
      </c>
      <c r="B117" s="10" t="s">
        <v>167</v>
      </c>
      <c r="C117" s="25" t="s">
        <v>219</v>
      </c>
      <c r="D117" s="9">
        <v>2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</row>
    <row r="118" spans="1:16" s="6" customFormat="1" ht="12" customHeight="1" x14ac:dyDescent="0.2">
      <c r="A118" s="9">
        <v>113</v>
      </c>
      <c r="B118" s="10" t="s">
        <v>114</v>
      </c>
      <c r="C118" s="25" t="s">
        <v>219</v>
      </c>
      <c r="D118" s="9">
        <v>194</v>
      </c>
      <c r="E118" s="9">
        <v>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28">
        <f t="shared" si="9"/>
        <v>0</v>
      </c>
      <c r="P118" s="9">
        <v>0</v>
      </c>
    </row>
    <row r="119" spans="1:16" s="6" customFormat="1" ht="12" customHeight="1" x14ac:dyDescent="0.2">
      <c r="A119" s="9">
        <v>114</v>
      </c>
      <c r="B119" s="10" t="s">
        <v>115</v>
      </c>
      <c r="C119" s="25" t="s">
        <v>219</v>
      </c>
      <c r="D119" s="9">
        <v>16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</row>
    <row r="120" spans="1:16" s="6" customFormat="1" ht="12" customHeight="1" x14ac:dyDescent="0.2">
      <c r="A120" s="9">
        <v>115</v>
      </c>
      <c r="B120" s="10" t="s">
        <v>74</v>
      </c>
      <c r="C120" s="25" t="s">
        <v>219</v>
      </c>
      <c r="D120" s="9">
        <v>3894</v>
      </c>
      <c r="E120" s="9">
        <v>68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28">
        <f t="shared" si="9"/>
        <v>0</v>
      </c>
      <c r="P120" s="9">
        <v>0</v>
      </c>
    </row>
    <row r="121" spans="1:16" s="6" customFormat="1" ht="12" customHeight="1" x14ac:dyDescent="0.2">
      <c r="A121" s="9">
        <v>116</v>
      </c>
      <c r="B121" s="10" t="s">
        <v>72</v>
      </c>
      <c r="C121" s="25" t="s">
        <v>219</v>
      </c>
      <c r="D121" s="9">
        <v>6369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</row>
    <row r="122" spans="1:16" s="6" customFormat="1" ht="12" customHeight="1" x14ac:dyDescent="0.2">
      <c r="A122" s="9">
        <v>117</v>
      </c>
      <c r="B122" s="10" t="s">
        <v>168</v>
      </c>
      <c r="C122" s="25" t="s">
        <v>219</v>
      </c>
      <c r="D122" s="9">
        <v>45351</v>
      </c>
      <c r="E122" s="9">
        <v>0</v>
      </c>
      <c r="F122" s="9">
        <v>6</v>
      </c>
      <c r="G122" s="9">
        <v>0</v>
      </c>
      <c r="H122" s="9">
        <v>6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24">
        <f t="shared" si="8"/>
        <v>100</v>
      </c>
    </row>
    <row r="123" spans="1:16" s="6" customFormat="1" ht="12" customHeight="1" x14ac:dyDescent="0.2">
      <c r="A123" s="9">
        <v>118</v>
      </c>
      <c r="B123" s="10" t="s">
        <v>169</v>
      </c>
      <c r="C123" s="25" t="s">
        <v>219</v>
      </c>
      <c r="D123" s="9">
        <v>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</row>
    <row r="124" spans="1:16" s="6" customFormat="1" ht="12" customHeight="1" x14ac:dyDescent="0.2">
      <c r="A124" s="9">
        <v>119</v>
      </c>
      <c r="B124" s="10" t="s">
        <v>170</v>
      </c>
      <c r="C124" s="25" t="s">
        <v>219</v>
      </c>
      <c r="D124" s="9">
        <v>3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</row>
    <row r="125" spans="1:16" s="6" customFormat="1" ht="12" customHeight="1" x14ac:dyDescent="0.2">
      <c r="A125" s="9">
        <v>120</v>
      </c>
      <c r="B125" s="10" t="s">
        <v>171</v>
      </c>
      <c r="C125" s="25" t="s">
        <v>219</v>
      </c>
      <c r="D125" s="9">
        <v>23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</row>
    <row r="126" spans="1:16" s="6" customFormat="1" ht="12" customHeight="1" x14ac:dyDescent="0.2">
      <c r="A126" s="9">
        <v>121</v>
      </c>
      <c r="B126" s="10" t="s">
        <v>116</v>
      </c>
      <c r="C126" s="25" t="s">
        <v>219</v>
      </c>
      <c r="D126" s="9">
        <v>1820</v>
      </c>
      <c r="E126" s="9">
        <v>2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28">
        <f t="shared" si="9"/>
        <v>0</v>
      </c>
      <c r="P126" s="9">
        <v>0</v>
      </c>
    </row>
    <row r="127" spans="1:16" s="6" customFormat="1" ht="12" customHeight="1" x14ac:dyDescent="0.2">
      <c r="A127" s="9">
        <v>122</v>
      </c>
      <c r="B127" s="10" t="s">
        <v>210</v>
      </c>
      <c r="C127" s="25" t="s">
        <v>219</v>
      </c>
      <c r="D127" s="9">
        <v>206</v>
      </c>
      <c r="E127" s="9">
        <v>197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28">
        <f t="shared" si="9"/>
        <v>0</v>
      </c>
      <c r="P127" s="9">
        <v>0</v>
      </c>
    </row>
    <row r="128" spans="1:16" s="6" customFormat="1" ht="12" customHeight="1" x14ac:dyDescent="0.2">
      <c r="A128" s="9">
        <v>123</v>
      </c>
      <c r="B128" s="10" t="s">
        <v>38</v>
      </c>
      <c r="C128" s="25" t="s">
        <v>219</v>
      </c>
      <c r="D128" s="9">
        <v>438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</row>
    <row r="129" spans="1:16" s="6" customFormat="1" ht="12" customHeight="1" x14ac:dyDescent="0.2">
      <c r="A129" s="9">
        <v>124</v>
      </c>
      <c r="B129" s="10" t="s">
        <v>46</v>
      </c>
      <c r="C129" s="25" t="s">
        <v>219</v>
      </c>
      <c r="D129" s="9">
        <v>11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</row>
    <row r="130" spans="1:16" s="6" customFormat="1" ht="12" customHeight="1" x14ac:dyDescent="0.2">
      <c r="A130" s="9">
        <v>125</v>
      </c>
      <c r="B130" s="10" t="s">
        <v>172</v>
      </c>
      <c r="C130" s="25" t="s">
        <v>219</v>
      </c>
      <c r="D130" s="9">
        <v>7471</v>
      </c>
      <c r="E130" s="9">
        <v>5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28">
        <f t="shared" si="9"/>
        <v>0</v>
      </c>
      <c r="P130" s="9">
        <v>0</v>
      </c>
    </row>
    <row r="131" spans="1:16" s="6" customFormat="1" ht="12" customHeight="1" x14ac:dyDescent="0.2">
      <c r="A131" s="9">
        <v>126</v>
      </c>
      <c r="B131" s="10" t="s">
        <v>117</v>
      </c>
      <c r="C131" s="25" t="s">
        <v>219</v>
      </c>
      <c r="D131" s="9">
        <v>93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</row>
    <row r="132" spans="1:16" s="6" customFormat="1" ht="12" customHeight="1" x14ac:dyDescent="0.2">
      <c r="A132" s="9">
        <v>127</v>
      </c>
      <c r="B132" s="10" t="s">
        <v>61</v>
      </c>
      <c r="C132" s="25" t="s">
        <v>219</v>
      </c>
      <c r="D132" s="9">
        <v>2483</v>
      </c>
      <c r="E132" s="9">
        <v>53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28">
        <f t="shared" si="9"/>
        <v>0</v>
      </c>
      <c r="P132" s="9">
        <v>0</v>
      </c>
    </row>
    <row r="133" spans="1:16" s="6" customFormat="1" ht="12" customHeight="1" x14ac:dyDescent="0.2">
      <c r="A133" s="9">
        <v>128</v>
      </c>
      <c r="B133" s="10" t="s">
        <v>173</v>
      </c>
      <c r="C133" s="25" t="s">
        <v>219</v>
      </c>
      <c r="D133" s="9">
        <v>39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</row>
    <row r="134" spans="1:16" s="6" customFormat="1" ht="12" customHeight="1" x14ac:dyDescent="0.2">
      <c r="A134" s="9">
        <v>129</v>
      </c>
      <c r="B134" s="10" t="s">
        <v>174</v>
      </c>
      <c r="C134" s="25" t="s">
        <v>219</v>
      </c>
      <c r="D134" s="9">
        <v>10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</row>
    <row r="135" spans="1:16" s="6" customFormat="1" ht="12" customHeight="1" x14ac:dyDescent="0.2">
      <c r="A135" s="9">
        <v>130</v>
      </c>
      <c r="B135" s="10" t="s">
        <v>175</v>
      </c>
      <c r="C135" s="25" t="s">
        <v>219</v>
      </c>
      <c r="D135" s="9">
        <v>2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</row>
    <row r="136" spans="1:16" s="6" customFormat="1" ht="12" customHeight="1" x14ac:dyDescent="0.2">
      <c r="A136" s="9">
        <v>131</v>
      </c>
      <c r="B136" s="10" t="s">
        <v>176</v>
      </c>
      <c r="C136" s="25" t="s">
        <v>219</v>
      </c>
      <c r="D136" s="9">
        <v>3632</v>
      </c>
      <c r="E136" s="9">
        <v>50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28">
        <f t="shared" ref="O136:O140" si="10">F136/E136%</f>
        <v>0</v>
      </c>
      <c r="P136" s="9">
        <v>0</v>
      </c>
    </row>
    <row r="137" spans="1:16" s="6" customFormat="1" ht="12" customHeight="1" x14ac:dyDescent="0.2">
      <c r="A137" s="9">
        <v>132</v>
      </c>
      <c r="B137" s="10" t="s">
        <v>63</v>
      </c>
      <c r="C137" s="25" t="s">
        <v>219</v>
      </c>
      <c r="D137" s="9">
        <v>24</v>
      </c>
      <c r="E137" s="9">
        <v>2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28">
        <f t="shared" si="10"/>
        <v>0</v>
      </c>
      <c r="P137" s="9">
        <v>0</v>
      </c>
    </row>
    <row r="138" spans="1:16" s="6" customFormat="1" ht="12" customHeight="1" x14ac:dyDescent="0.2">
      <c r="A138" s="9">
        <v>133</v>
      </c>
      <c r="B138" s="10" t="s">
        <v>32</v>
      </c>
      <c r="C138" s="25" t="s">
        <v>219</v>
      </c>
      <c r="D138" s="9">
        <v>2</v>
      </c>
      <c r="E138" s="9">
        <v>2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28">
        <f t="shared" si="10"/>
        <v>0</v>
      </c>
      <c r="P138" s="9">
        <v>0</v>
      </c>
    </row>
    <row r="139" spans="1:16" s="6" customFormat="1" ht="12" customHeight="1" x14ac:dyDescent="0.2">
      <c r="A139" s="9">
        <v>134</v>
      </c>
      <c r="B139" s="10" t="s">
        <v>177</v>
      </c>
      <c r="C139" s="25" t="s">
        <v>219</v>
      </c>
      <c r="D139" s="9">
        <v>1338</v>
      </c>
      <c r="E139" s="9">
        <v>212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28">
        <f t="shared" si="10"/>
        <v>0</v>
      </c>
      <c r="P139" s="9">
        <v>0</v>
      </c>
    </row>
    <row r="140" spans="1:16" s="6" customFormat="1" ht="12" customHeight="1" x14ac:dyDescent="0.2">
      <c r="A140" s="9">
        <v>135</v>
      </c>
      <c r="B140" s="10" t="s">
        <v>118</v>
      </c>
      <c r="C140" s="25" t="s">
        <v>219</v>
      </c>
      <c r="D140" s="9">
        <v>40</v>
      </c>
      <c r="E140" s="9">
        <v>2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28">
        <f t="shared" si="10"/>
        <v>0</v>
      </c>
      <c r="P140" s="9">
        <v>0</v>
      </c>
    </row>
    <row r="141" spans="1:16" s="6" customFormat="1" ht="12" customHeight="1" x14ac:dyDescent="0.2">
      <c r="A141" s="9">
        <v>136</v>
      </c>
      <c r="B141" s="10" t="s">
        <v>178</v>
      </c>
      <c r="C141" s="25" t="s">
        <v>219</v>
      </c>
      <c r="D141" s="9">
        <v>5015</v>
      </c>
      <c r="E141" s="9">
        <v>102</v>
      </c>
      <c r="F141" s="9">
        <v>1</v>
      </c>
      <c r="G141" s="9">
        <v>0</v>
      </c>
      <c r="H141" s="9">
        <v>1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27">
        <f t="shared" ref="O141:O187" si="11">F141/E141%</f>
        <v>0.98039215686274506</v>
      </c>
      <c r="P141" s="24">
        <f t="shared" ref="P141:P174" si="12">SUM(G141:I141)/F141%</f>
        <v>100</v>
      </c>
    </row>
    <row r="142" spans="1:16" s="6" customFormat="1" ht="12" customHeight="1" x14ac:dyDescent="0.2">
      <c r="A142" s="9">
        <v>137</v>
      </c>
      <c r="B142" s="10" t="s">
        <v>179</v>
      </c>
      <c r="C142" s="25" t="s">
        <v>219</v>
      </c>
      <c r="D142" s="9">
        <v>524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</row>
    <row r="143" spans="1:16" s="6" customFormat="1" ht="12" customHeight="1" x14ac:dyDescent="0.2">
      <c r="A143" s="9">
        <v>138</v>
      </c>
      <c r="B143" s="10" t="s">
        <v>119</v>
      </c>
      <c r="C143" s="25" t="s">
        <v>219</v>
      </c>
      <c r="D143" s="9">
        <v>120</v>
      </c>
      <c r="E143" s="9">
        <v>22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28">
        <f t="shared" si="11"/>
        <v>0</v>
      </c>
      <c r="P143" s="9">
        <v>0</v>
      </c>
    </row>
    <row r="144" spans="1:16" s="6" customFormat="1" ht="12" customHeight="1" x14ac:dyDescent="0.2">
      <c r="A144" s="9">
        <v>139</v>
      </c>
      <c r="B144" s="10" t="s">
        <v>180</v>
      </c>
      <c r="C144" s="25" t="s">
        <v>219</v>
      </c>
      <c r="D144" s="9">
        <v>1271</v>
      </c>
      <c r="E144" s="9">
        <v>4</v>
      </c>
      <c r="F144" s="9">
        <v>1</v>
      </c>
      <c r="G144" s="9">
        <v>0</v>
      </c>
      <c r="H144" s="9">
        <v>1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28">
        <f t="shared" si="11"/>
        <v>25</v>
      </c>
      <c r="P144" s="24">
        <f t="shared" si="12"/>
        <v>100</v>
      </c>
    </row>
    <row r="145" spans="1:16" s="6" customFormat="1" ht="12" customHeight="1" x14ac:dyDescent="0.2">
      <c r="A145" s="9">
        <v>140</v>
      </c>
      <c r="B145" s="10" t="s">
        <v>31</v>
      </c>
      <c r="C145" s="25" t="s">
        <v>219</v>
      </c>
      <c r="D145" s="9">
        <v>117249</v>
      </c>
      <c r="E145" s="9">
        <v>653</v>
      </c>
      <c r="F145" s="9">
        <v>1</v>
      </c>
      <c r="G145" s="9">
        <v>1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27">
        <f t="shared" si="11"/>
        <v>0.15313935681470137</v>
      </c>
      <c r="P145" s="24">
        <f t="shared" si="12"/>
        <v>100</v>
      </c>
    </row>
    <row r="146" spans="1:16" s="6" customFormat="1" ht="12" customHeight="1" x14ac:dyDescent="0.2">
      <c r="A146" s="9">
        <v>141</v>
      </c>
      <c r="B146" s="10" t="s">
        <v>181</v>
      </c>
      <c r="C146" s="25" t="s">
        <v>219</v>
      </c>
      <c r="D146" s="9">
        <v>340</v>
      </c>
      <c r="E146" s="9">
        <v>2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28">
        <f t="shared" si="11"/>
        <v>0</v>
      </c>
      <c r="P146" s="9">
        <v>0</v>
      </c>
    </row>
    <row r="147" spans="1:16" s="6" customFormat="1" ht="12" customHeight="1" x14ac:dyDescent="0.2">
      <c r="A147" s="9">
        <v>142</v>
      </c>
      <c r="B147" s="10" t="s">
        <v>182</v>
      </c>
      <c r="C147" s="25" t="s">
        <v>219</v>
      </c>
      <c r="D147" s="9">
        <v>17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</row>
    <row r="148" spans="1:16" s="6" customFormat="1" ht="12" customHeight="1" x14ac:dyDescent="0.2">
      <c r="A148" s="9">
        <v>143</v>
      </c>
      <c r="B148" s="10" t="s">
        <v>120</v>
      </c>
      <c r="C148" s="25" t="s">
        <v>219</v>
      </c>
      <c r="D148" s="9">
        <v>1872</v>
      </c>
      <c r="E148" s="9">
        <v>1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28">
        <f t="shared" si="11"/>
        <v>0</v>
      </c>
      <c r="P148" s="9">
        <v>0</v>
      </c>
    </row>
    <row r="149" spans="1:16" s="6" customFormat="1" ht="12" customHeight="1" x14ac:dyDescent="0.2">
      <c r="A149" s="9">
        <v>144</v>
      </c>
      <c r="B149" s="10" t="s">
        <v>60</v>
      </c>
      <c r="C149" s="25" t="s">
        <v>219</v>
      </c>
      <c r="D149" s="9">
        <v>539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</row>
    <row r="150" spans="1:16" s="6" customFormat="1" ht="12" customHeight="1" x14ac:dyDescent="0.2">
      <c r="A150" s="9">
        <v>145</v>
      </c>
      <c r="B150" s="10" t="s">
        <v>216</v>
      </c>
      <c r="C150" s="25" t="s">
        <v>219</v>
      </c>
      <c r="D150" s="9">
        <v>1649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</row>
    <row r="151" spans="1:16" s="6" customFormat="1" ht="12" customHeight="1" x14ac:dyDescent="0.2">
      <c r="A151" s="9">
        <v>146</v>
      </c>
      <c r="B151" s="10" t="s">
        <v>183</v>
      </c>
      <c r="C151" s="25" t="s">
        <v>219</v>
      </c>
      <c r="D151" s="9">
        <v>5</v>
      </c>
      <c r="E151" s="9">
        <v>2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28">
        <f t="shared" si="11"/>
        <v>0</v>
      </c>
      <c r="P151" s="9">
        <v>0</v>
      </c>
    </row>
    <row r="152" spans="1:16" s="6" customFormat="1" ht="12" customHeight="1" x14ac:dyDescent="0.2">
      <c r="A152" s="9">
        <v>147</v>
      </c>
      <c r="B152" s="10" t="s">
        <v>45</v>
      </c>
      <c r="C152" s="25" t="s">
        <v>219</v>
      </c>
      <c r="D152" s="9">
        <v>8620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</row>
    <row r="153" spans="1:16" s="6" customFormat="1" ht="12" customHeight="1" x14ac:dyDescent="0.2">
      <c r="A153" s="9">
        <v>148</v>
      </c>
      <c r="B153" s="10" t="s">
        <v>73</v>
      </c>
      <c r="C153" s="25" t="s">
        <v>219</v>
      </c>
      <c r="D153" s="9">
        <v>8</v>
      </c>
      <c r="E153" s="9">
        <v>2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28">
        <f t="shared" si="11"/>
        <v>0</v>
      </c>
      <c r="P153" s="9">
        <v>0</v>
      </c>
    </row>
    <row r="154" spans="1:16" s="6" customFormat="1" ht="12" customHeight="1" x14ac:dyDescent="0.2">
      <c r="A154" s="9">
        <v>149</v>
      </c>
      <c r="B154" s="10" t="s">
        <v>29</v>
      </c>
      <c r="C154" s="25" t="s">
        <v>219</v>
      </c>
      <c r="D154" s="9">
        <v>99657</v>
      </c>
      <c r="E154" s="9">
        <v>132</v>
      </c>
      <c r="F154" s="9">
        <v>2</v>
      </c>
      <c r="G154" s="9">
        <v>1</v>
      </c>
      <c r="H154" s="9">
        <v>1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27">
        <f t="shared" si="11"/>
        <v>1.5151515151515151</v>
      </c>
      <c r="P154" s="24">
        <f t="shared" si="12"/>
        <v>100</v>
      </c>
    </row>
    <row r="155" spans="1:16" s="6" customFormat="1" ht="12" customHeight="1" x14ac:dyDescent="0.2">
      <c r="A155" s="9">
        <v>150</v>
      </c>
      <c r="B155" s="10" t="s">
        <v>211</v>
      </c>
      <c r="C155" s="25" t="s">
        <v>219</v>
      </c>
      <c r="D155" s="9">
        <v>2147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</row>
    <row r="156" spans="1:16" s="6" customFormat="1" ht="12" customHeight="1" x14ac:dyDescent="0.2">
      <c r="A156" s="9">
        <v>151</v>
      </c>
      <c r="B156" s="10" t="s">
        <v>184</v>
      </c>
      <c r="C156" s="25" t="s">
        <v>219</v>
      </c>
      <c r="D156" s="9">
        <v>679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</row>
    <row r="157" spans="1:16" s="6" customFormat="1" ht="12" customHeight="1" x14ac:dyDescent="0.2">
      <c r="A157" s="9">
        <v>152</v>
      </c>
      <c r="B157" s="10" t="s">
        <v>185</v>
      </c>
      <c r="C157" s="25" t="s">
        <v>219</v>
      </c>
      <c r="D157" s="9">
        <v>68868</v>
      </c>
      <c r="E157" s="9">
        <v>286</v>
      </c>
      <c r="F157" s="9">
        <v>2</v>
      </c>
      <c r="G157" s="9">
        <v>1</v>
      </c>
      <c r="H157" s="9">
        <v>1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27">
        <f t="shared" si="11"/>
        <v>0.69930069930069938</v>
      </c>
      <c r="P157" s="24">
        <f t="shared" si="12"/>
        <v>100</v>
      </c>
    </row>
    <row r="158" spans="1:16" s="6" customFormat="1" ht="12" customHeight="1" x14ac:dyDescent="0.2">
      <c r="A158" s="9">
        <v>153</v>
      </c>
      <c r="B158" s="10" t="s">
        <v>186</v>
      </c>
      <c r="C158" s="25" t="s">
        <v>219</v>
      </c>
      <c r="D158" s="9">
        <v>58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</row>
    <row r="159" spans="1:16" s="6" customFormat="1" ht="12" customHeight="1" x14ac:dyDescent="0.2">
      <c r="A159" s="9">
        <v>154</v>
      </c>
      <c r="B159" s="10" t="s">
        <v>187</v>
      </c>
      <c r="C159" s="25" t="s">
        <v>219</v>
      </c>
      <c r="D159" s="9">
        <v>2138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</row>
    <row r="160" spans="1:16" s="6" customFormat="1" ht="12" customHeight="1" x14ac:dyDescent="0.2">
      <c r="A160" s="9">
        <v>155</v>
      </c>
      <c r="B160" s="10" t="s">
        <v>188</v>
      </c>
      <c r="C160" s="25" t="s">
        <v>219</v>
      </c>
      <c r="D160" s="9">
        <v>90</v>
      </c>
      <c r="E160" s="9">
        <v>34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28">
        <f t="shared" si="11"/>
        <v>0</v>
      </c>
      <c r="P160" s="9">
        <v>0</v>
      </c>
    </row>
    <row r="161" spans="1:16" s="6" customFormat="1" ht="12" customHeight="1" x14ac:dyDescent="0.2">
      <c r="A161" s="9">
        <v>156</v>
      </c>
      <c r="B161" s="10" t="s">
        <v>189</v>
      </c>
      <c r="C161" s="25" t="s">
        <v>219</v>
      </c>
      <c r="D161" s="9">
        <v>6438</v>
      </c>
      <c r="E161" s="9">
        <v>11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28">
        <f t="shared" si="11"/>
        <v>0</v>
      </c>
      <c r="P161" s="9">
        <v>0</v>
      </c>
    </row>
    <row r="162" spans="1:16" s="6" customFormat="1" ht="12" customHeight="1" x14ac:dyDescent="0.2">
      <c r="A162" s="9">
        <v>157</v>
      </c>
      <c r="B162" s="10" t="s">
        <v>75</v>
      </c>
      <c r="C162" s="25" t="s">
        <v>219</v>
      </c>
      <c r="D162" s="9">
        <v>1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</row>
    <row r="163" spans="1:16" s="6" customFormat="1" ht="12" customHeight="1" x14ac:dyDescent="0.2">
      <c r="A163" s="9">
        <v>158</v>
      </c>
      <c r="B163" s="10" t="s">
        <v>121</v>
      </c>
      <c r="C163" s="25" t="s">
        <v>219</v>
      </c>
      <c r="D163" s="9">
        <v>2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</row>
    <row r="164" spans="1:16" s="6" customFormat="1" ht="12" customHeight="1" x14ac:dyDescent="0.2">
      <c r="A164" s="9">
        <v>159</v>
      </c>
      <c r="B164" s="10" t="s">
        <v>122</v>
      </c>
      <c r="C164" s="25" t="s">
        <v>219</v>
      </c>
      <c r="D164" s="9">
        <v>18706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</row>
    <row r="165" spans="1:16" s="6" customFormat="1" ht="12" customHeight="1" x14ac:dyDescent="0.2">
      <c r="A165" s="9">
        <v>160</v>
      </c>
      <c r="B165" s="10" t="s">
        <v>190</v>
      </c>
      <c r="C165" s="25" t="s">
        <v>219</v>
      </c>
      <c r="D165" s="9">
        <v>111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</row>
    <row r="166" spans="1:16" s="6" customFormat="1" ht="12" customHeight="1" x14ac:dyDescent="0.2">
      <c r="A166" s="9">
        <v>161</v>
      </c>
      <c r="B166" s="10" t="s">
        <v>191</v>
      </c>
      <c r="C166" s="25" t="s">
        <v>219</v>
      </c>
      <c r="D166" s="9">
        <v>4035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</row>
    <row r="167" spans="1:16" s="6" customFormat="1" ht="12" customHeight="1" x14ac:dyDescent="0.2">
      <c r="A167" s="9">
        <v>162</v>
      </c>
      <c r="B167" s="10" t="s">
        <v>54</v>
      </c>
      <c r="C167" s="25" t="s">
        <v>219</v>
      </c>
      <c r="D167" s="9">
        <v>4624</v>
      </c>
      <c r="E167" s="9">
        <v>1</v>
      </c>
      <c r="F167" s="9">
        <v>1</v>
      </c>
      <c r="G167" s="9">
        <v>0</v>
      </c>
      <c r="H167" s="9">
        <v>1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28">
        <f t="shared" si="11"/>
        <v>100</v>
      </c>
      <c r="P167" s="24">
        <f t="shared" si="12"/>
        <v>100</v>
      </c>
    </row>
    <row r="168" spans="1:16" s="6" customFormat="1" ht="12" customHeight="1" x14ac:dyDescent="0.2">
      <c r="A168" s="9">
        <v>163</v>
      </c>
      <c r="B168" s="10" t="s">
        <v>123</v>
      </c>
      <c r="C168" s="25" t="s">
        <v>219</v>
      </c>
      <c r="D168" s="9">
        <v>2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</row>
    <row r="169" spans="1:16" s="6" customFormat="1" ht="12" customHeight="1" x14ac:dyDescent="0.2">
      <c r="A169" s="9">
        <v>164</v>
      </c>
      <c r="B169" s="10" t="s">
        <v>192</v>
      </c>
      <c r="C169" s="25" t="s">
        <v>219</v>
      </c>
      <c r="D169" s="9">
        <v>96</v>
      </c>
      <c r="E169" s="9">
        <v>10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28">
        <f t="shared" si="11"/>
        <v>0</v>
      </c>
      <c r="P169" s="9">
        <v>0</v>
      </c>
    </row>
    <row r="170" spans="1:16" s="6" customFormat="1" ht="12" customHeight="1" x14ac:dyDescent="0.2">
      <c r="A170" s="9">
        <v>165</v>
      </c>
      <c r="B170" s="10" t="s">
        <v>193</v>
      </c>
      <c r="C170" s="25" t="s">
        <v>219</v>
      </c>
      <c r="D170" s="9">
        <v>11181</v>
      </c>
      <c r="E170" s="9">
        <v>23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28">
        <f t="shared" si="11"/>
        <v>0</v>
      </c>
      <c r="P170" s="9">
        <v>0</v>
      </c>
    </row>
    <row r="171" spans="1:16" s="6" customFormat="1" ht="12" customHeight="1" x14ac:dyDescent="0.2">
      <c r="A171" s="9">
        <v>166</v>
      </c>
      <c r="B171" s="10" t="s">
        <v>124</v>
      </c>
      <c r="C171" s="25" t="s">
        <v>219</v>
      </c>
      <c r="D171" s="9">
        <v>374</v>
      </c>
      <c r="E171" s="9">
        <v>15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28">
        <f t="shared" si="11"/>
        <v>0</v>
      </c>
      <c r="P171" s="9">
        <v>0</v>
      </c>
    </row>
    <row r="172" spans="1:16" s="6" customFormat="1" ht="12" customHeight="1" x14ac:dyDescent="0.2">
      <c r="A172" s="9">
        <v>167</v>
      </c>
      <c r="B172" s="10" t="s">
        <v>194</v>
      </c>
      <c r="C172" s="25" t="s">
        <v>219</v>
      </c>
      <c r="D172" s="9">
        <v>14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</row>
    <row r="173" spans="1:16" s="6" customFormat="1" ht="12" customHeight="1" x14ac:dyDescent="0.2">
      <c r="A173" s="9">
        <v>168</v>
      </c>
      <c r="B173" s="10" t="s">
        <v>125</v>
      </c>
      <c r="C173" s="25" t="s">
        <v>219</v>
      </c>
      <c r="D173" s="9">
        <v>489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</row>
    <row r="174" spans="1:16" s="6" customFormat="1" ht="12" customHeight="1" x14ac:dyDescent="0.2">
      <c r="A174" s="9">
        <v>169</v>
      </c>
      <c r="B174" s="10" t="s">
        <v>212</v>
      </c>
      <c r="C174" s="25" t="s">
        <v>219</v>
      </c>
      <c r="D174" s="9">
        <v>14</v>
      </c>
      <c r="E174" s="9">
        <v>1</v>
      </c>
      <c r="F174" s="9">
        <v>1</v>
      </c>
      <c r="G174" s="9">
        <v>0</v>
      </c>
      <c r="H174" s="9">
        <v>1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28">
        <f t="shared" si="11"/>
        <v>100</v>
      </c>
      <c r="P174" s="24">
        <f t="shared" si="12"/>
        <v>100</v>
      </c>
    </row>
    <row r="175" spans="1:16" s="6" customFormat="1" ht="12" customHeight="1" x14ac:dyDescent="0.2">
      <c r="A175" s="9">
        <v>170</v>
      </c>
      <c r="B175" s="10" t="s">
        <v>57</v>
      </c>
      <c r="C175" s="25" t="s">
        <v>219</v>
      </c>
      <c r="D175" s="9">
        <v>18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28">
        <f t="shared" si="11"/>
        <v>0</v>
      </c>
      <c r="P175" s="9">
        <v>0</v>
      </c>
    </row>
    <row r="176" spans="1:16" s="6" customFormat="1" ht="12" customHeight="1" x14ac:dyDescent="0.2">
      <c r="A176" s="9">
        <v>171</v>
      </c>
      <c r="B176" s="10" t="s">
        <v>33</v>
      </c>
      <c r="C176" s="25" t="s">
        <v>219</v>
      </c>
      <c r="D176" s="9">
        <v>12</v>
      </c>
      <c r="E176" s="9">
        <v>3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28">
        <f t="shared" si="11"/>
        <v>0</v>
      </c>
      <c r="P176" s="9">
        <v>0</v>
      </c>
    </row>
    <row r="177" spans="1:16" s="6" customFormat="1" ht="12" customHeight="1" x14ac:dyDescent="0.2">
      <c r="A177" s="9">
        <v>172</v>
      </c>
      <c r="B177" s="10" t="s">
        <v>76</v>
      </c>
      <c r="C177" s="25" t="s">
        <v>219</v>
      </c>
      <c r="D177" s="9">
        <v>38</v>
      </c>
      <c r="E177" s="9">
        <v>20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28">
        <f t="shared" si="11"/>
        <v>0</v>
      </c>
      <c r="P177" s="9">
        <v>0</v>
      </c>
    </row>
    <row r="178" spans="1:16" s="6" customFormat="1" ht="12" customHeight="1" x14ac:dyDescent="0.2">
      <c r="A178" s="9">
        <v>173</v>
      </c>
      <c r="B178" s="10" t="s">
        <v>195</v>
      </c>
      <c r="C178" s="25" t="s">
        <v>219</v>
      </c>
      <c r="D178" s="9">
        <v>255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</row>
    <row r="179" spans="1:16" s="6" customFormat="1" ht="12" customHeight="1" x14ac:dyDescent="0.2">
      <c r="A179" s="9">
        <v>174</v>
      </c>
      <c r="B179" s="10" t="s">
        <v>196</v>
      </c>
      <c r="C179" s="25" t="s">
        <v>219</v>
      </c>
      <c r="D179" s="9">
        <v>48</v>
      </c>
      <c r="E179" s="9">
        <v>4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28">
        <f t="shared" si="11"/>
        <v>0</v>
      </c>
      <c r="P179" s="9">
        <v>0</v>
      </c>
    </row>
    <row r="180" spans="1:16" s="6" customFormat="1" ht="12" customHeight="1" x14ac:dyDescent="0.2">
      <c r="A180" s="9">
        <v>175</v>
      </c>
      <c r="B180" s="10" t="s">
        <v>197</v>
      </c>
      <c r="C180" s="25" t="s">
        <v>219</v>
      </c>
      <c r="D180" s="9">
        <v>55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</row>
    <row r="181" spans="1:16" s="6" customFormat="1" ht="12" customHeight="1" x14ac:dyDescent="0.2">
      <c r="A181" s="9">
        <v>176</v>
      </c>
      <c r="B181" s="10" t="s">
        <v>198</v>
      </c>
      <c r="C181" s="25" t="s">
        <v>219</v>
      </c>
      <c r="D181" s="9">
        <v>7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</row>
    <row r="182" spans="1:16" s="6" customFormat="1" ht="12" customHeight="1" x14ac:dyDescent="0.2">
      <c r="A182" s="9">
        <v>177</v>
      </c>
      <c r="B182" s="10" t="s">
        <v>126</v>
      </c>
      <c r="C182" s="25" t="s">
        <v>219</v>
      </c>
      <c r="D182" s="9">
        <v>124</v>
      </c>
      <c r="E182" s="9">
        <v>9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28">
        <f t="shared" si="11"/>
        <v>0</v>
      </c>
      <c r="P182" s="9">
        <v>0</v>
      </c>
    </row>
    <row r="183" spans="1:16" s="6" customFormat="1" ht="12" customHeight="1" x14ac:dyDescent="0.2">
      <c r="A183" s="9">
        <v>178</v>
      </c>
      <c r="B183" s="10" t="s">
        <v>213</v>
      </c>
      <c r="C183" s="25" t="s">
        <v>219</v>
      </c>
      <c r="D183" s="9">
        <v>312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</row>
    <row r="184" spans="1:16" s="6" customFormat="1" ht="12" customHeight="1" x14ac:dyDescent="0.2">
      <c r="A184" s="9">
        <v>179</v>
      </c>
      <c r="B184" s="10" t="s">
        <v>214</v>
      </c>
      <c r="C184" s="25" t="s">
        <v>219</v>
      </c>
      <c r="D184" s="9">
        <v>7</v>
      </c>
      <c r="E184" s="9">
        <v>4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28">
        <f t="shared" si="11"/>
        <v>0</v>
      </c>
      <c r="P184" s="9">
        <v>0</v>
      </c>
    </row>
    <row r="185" spans="1:16" s="6" customFormat="1" ht="12" customHeight="1" x14ac:dyDescent="0.2">
      <c r="A185" s="9">
        <v>180</v>
      </c>
      <c r="B185" s="10" t="s">
        <v>199</v>
      </c>
      <c r="C185" s="25" t="s">
        <v>219</v>
      </c>
      <c r="D185" s="9">
        <v>20</v>
      </c>
      <c r="E185" s="9">
        <v>2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28">
        <f t="shared" si="11"/>
        <v>0</v>
      </c>
      <c r="P185" s="9">
        <v>0</v>
      </c>
    </row>
    <row r="186" spans="1:16" s="6" customFormat="1" ht="12" customHeight="1" x14ac:dyDescent="0.2">
      <c r="A186" s="9">
        <v>181</v>
      </c>
      <c r="B186" s="10" t="s">
        <v>127</v>
      </c>
      <c r="C186" s="25" t="s">
        <v>219</v>
      </c>
      <c r="D186" s="9">
        <v>1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</row>
    <row r="187" spans="1:16" s="6" customFormat="1" ht="12" customHeight="1" x14ac:dyDescent="0.2">
      <c r="A187" s="9">
        <v>182</v>
      </c>
      <c r="B187" s="10" t="s">
        <v>200</v>
      </c>
      <c r="C187" s="25" t="s">
        <v>219</v>
      </c>
      <c r="D187" s="9">
        <v>10</v>
      </c>
      <c r="E187" s="9">
        <v>2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28">
        <f t="shared" si="11"/>
        <v>0</v>
      </c>
      <c r="P187" s="9">
        <v>0</v>
      </c>
    </row>
    <row r="188" spans="1:16" s="23" customFormat="1" ht="12.75" x14ac:dyDescent="0.2">
      <c r="A188" s="20"/>
      <c r="B188" s="21" t="s">
        <v>217</v>
      </c>
      <c r="C188" s="21" t="s">
        <v>218</v>
      </c>
      <c r="D188" s="21">
        <f>SUM(D6:D187)</f>
        <v>1089248</v>
      </c>
      <c r="E188" s="21">
        <f t="shared" ref="E188:N188" si="13">SUM(E6:E187)</f>
        <v>3521</v>
      </c>
      <c r="F188" s="21">
        <f t="shared" si="13"/>
        <v>31</v>
      </c>
      <c r="G188" s="21">
        <f t="shared" si="13"/>
        <v>5</v>
      </c>
      <c r="H188" s="21">
        <f t="shared" si="13"/>
        <v>26</v>
      </c>
      <c r="I188" s="21">
        <f t="shared" si="13"/>
        <v>0</v>
      </c>
      <c r="J188" s="21">
        <f t="shared" si="13"/>
        <v>0</v>
      </c>
      <c r="K188" s="21">
        <f t="shared" si="13"/>
        <v>0</v>
      </c>
      <c r="L188" s="21">
        <f t="shared" si="13"/>
        <v>0</v>
      </c>
      <c r="M188" s="21">
        <f t="shared" si="13"/>
        <v>0</v>
      </c>
      <c r="N188" s="21">
        <f t="shared" si="13"/>
        <v>0</v>
      </c>
      <c r="O188" s="26">
        <f>F188/E188%</f>
        <v>0.88043169554103951</v>
      </c>
      <c r="P188" s="22">
        <f>SUM(G188:I188)/F188%</f>
        <v>100</v>
      </c>
    </row>
    <row r="193" spans="1:15" s="12" customFormat="1" ht="21" x14ac:dyDescent="0.35">
      <c r="A193" s="11" t="s">
        <v>83</v>
      </c>
      <c r="B193" s="11"/>
      <c r="C193" s="11"/>
      <c r="D193" s="11"/>
      <c r="E193" s="11"/>
      <c r="F193" s="11"/>
      <c r="G193" s="11"/>
      <c r="O193" s="13"/>
    </row>
    <row r="194" spans="1:15" s="12" customFormat="1" ht="12.75" x14ac:dyDescent="0.2">
      <c r="O194" s="13"/>
    </row>
    <row r="195" spans="1:15" s="14" customFormat="1" ht="38.1" customHeight="1" x14ac:dyDescent="0.2">
      <c r="B195" s="30" t="s">
        <v>84</v>
      </c>
      <c r="C195" s="30"/>
      <c r="D195" s="15">
        <v>182</v>
      </c>
      <c r="N195" s="16"/>
    </row>
    <row r="196" spans="1:15" s="12" customFormat="1" ht="38.1" customHeight="1" x14ac:dyDescent="0.2">
      <c r="B196" s="30" t="s">
        <v>85</v>
      </c>
      <c r="C196" s="30"/>
      <c r="D196" s="15">
        <v>1089248</v>
      </c>
      <c r="N196" s="13"/>
    </row>
    <row r="197" spans="1:15" s="12" customFormat="1" ht="38.1" customHeight="1" x14ac:dyDescent="0.2">
      <c r="B197" s="30" t="s">
        <v>86</v>
      </c>
      <c r="C197" s="30"/>
      <c r="D197" s="15">
        <v>31</v>
      </c>
      <c r="N197" s="13"/>
    </row>
    <row r="198" spans="1:15" s="12" customFormat="1" ht="38.1" customHeight="1" x14ac:dyDescent="0.2">
      <c r="B198" s="30" t="s">
        <v>87</v>
      </c>
      <c r="C198" s="30"/>
      <c r="D198" s="15">
        <v>31</v>
      </c>
      <c r="N198" s="13"/>
    </row>
    <row r="199" spans="1:15" s="12" customFormat="1" ht="38.1" customHeight="1" x14ac:dyDescent="0.2">
      <c r="B199" s="30" t="s">
        <v>88</v>
      </c>
      <c r="C199" s="30"/>
      <c r="D199" s="29">
        <f>D197/D196%</f>
        <v>2.8460001762683983E-3</v>
      </c>
      <c r="F199" s="18"/>
      <c r="N199" s="13"/>
    </row>
    <row r="200" spans="1:15" s="12" customFormat="1" ht="38.1" customHeight="1" x14ac:dyDescent="0.2">
      <c r="B200" s="30" t="s">
        <v>89</v>
      </c>
      <c r="C200" s="30"/>
      <c r="D200" s="17">
        <f>D198/D197*100</f>
        <v>100</v>
      </c>
      <c r="N200" s="13"/>
    </row>
    <row r="201" spans="1:15" x14ac:dyDescent="0.2">
      <c r="E201" s="3"/>
      <c r="O201" s="19"/>
    </row>
    <row r="202" spans="1:15" x14ac:dyDescent="0.2">
      <c r="E202" s="3"/>
    </row>
    <row r="203" spans="1:15" x14ac:dyDescent="0.2">
      <c r="A203" s="3" t="s">
        <v>90</v>
      </c>
      <c r="E203" s="3"/>
    </row>
    <row r="204" spans="1:15" x14ac:dyDescent="0.2">
      <c r="A204" s="4" t="s">
        <v>2</v>
      </c>
      <c r="B204" s="5" t="s">
        <v>3</v>
      </c>
    </row>
    <row r="205" spans="1:15" x14ac:dyDescent="0.2">
      <c r="A205" s="4" t="s">
        <v>15</v>
      </c>
      <c r="B205" s="5" t="s">
        <v>1</v>
      </c>
    </row>
    <row r="206" spans="1:15" s="5" customFormat="1" x14ac:dyDescent="0.2">
      <c r="A206" s="4" t="s">
        <v>20</v>
      </c>
      <c r="B206" s="5" t="s">
        <v>79</v>
      </c>
      <c r="E206" s="7"/>
    </row>
    <row r="207" spans="1:15" x14ac:dyDescent="0.2">
      <c r="A207" s="4" t="s">
        <v>21</v>
      </c>
      <c r="B207" s="5" t="s">
        <v>80</v>
      </c>
    </row>
    <row r="208" spans="1:15" x14ac:dyDescent="0.2">
      <c r="B208" s="5"/>
      <c r="D208" s="5"/>
      <c r="E208" s="5"/>
    </row>
    <row r="210" spans="1:2" ht="12.75" x14ac:dyDescent="0.2">
      <c r="A210" s="31"/>
      <c r="B210" s="2"/>
    </row>
    <row r="211" spans="1:2" ht="12.75" x14ac:dyDescent="0.2">
      <c r="A211" s="31"/>
      <c r="B211" s="1"/>
    </row>
    <row r="212" spans="1:2" ht="12.75" x14ac:dyDescent="0.2">
      <c r="A212" s="31"/>
      <c r="B212" s="1"/>
    </row>
  </sheetData>
  <sortState ref="B8:P199">
    <sortCondition ref="B6:B199"/>
  </sortState>
  <mergeCells count="20">
    <mergeCell ref="A1:P1"/>
    <mergeCell ref="A2:P2"/>
    <mergeCell ref="A3:A5"/>
    <mergeCell ref="B3:B5"/>
    <mergeCell ref="C3:C5"/>
    <mergeCell ref="D3:D5"/>
    <mergeCell ref="E3:E5"/>
    <mergeCell ref="F3:F5"/>
    <mergeCell ref="G3:N3"/>
    <mergeCell ref="O3:P3"/>
    <mergeCell ref="G4:N4"/>
    <mergeCell ref="O4:O5"/>
    <mergeCell ref="P4:P5"/>
    <mergeCell ref="B200:C200"/>
    <mergeCell ref="A210:A212"/>
    <mergeCell ref="B195:C195"/>
    <mergeCell ref="B196:C196"/>
    <mergeCell ref="B197:C197"/>
    <mergeCell ref="B198:C198"/>
    <mergeCell ref="B199:C199"/>
  </mergeCells>
  <pageMargins left="0.25" right="0.25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on December 31, 2017</vt:lpstr>
    </vt:vector>
  </TitlesOfParts>
  <Company>FTIL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jr00101</dc:creator>
  <cp:lastModifiedBy>shilpam00315</cp:lastModifiedBy>
  <cp:lastPrinted>2014-01-03T11:45:45Z</cp:lastPrinted>
  <dcterms:created xsi:type="dcterms:W3CDTF">2009-09-18T05:49:14Z</dcterms:created>
  <dcterms:modified xsi:type="dcterms:W3CDTF">2018-01-31T12:33:03Z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Server">
    <vt:lpwstr>1</vt:lpwstr>
  </property>
</Properties>
</file>