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855" windowWidth="14955" windowHeight="7440"/>
  </bookViews>
  <sheets>
    <sheet name="Report 1C_as_on_June_30 2018" sheetId="7" r:id="rId1"/>
  </sheets>
  <definedNames>
    <definedName name="_xlnm._FilterDatabase" localSheetId="0" hidden="1">'Report 1C_as_on_June_30 2018'!$A$5:$P$155</definedName>
  </definedNames>
  <calcPr calcId="145621"/>
</workbook>
</file>

<file path=xl/calcChain.xml><?xml version="1.0" encoding="utf-8"?>
<calcChain xmlns="http://schemas.openxmlformats.org/spreadsheetml/2006/main">
  <c r="P143" i="7" l="1"/>
  <c r="P128" i="7"/>
  <c r="P97" i="7"/>
  <c r="P76" i="7"/>
  <c r="P75" i="7"/>
  <c r="P35" i="7"/>
  <c r="P24" i="7"/>
  <c r="P16" i="7"/>
  <c r="P33" i="7"/>
  <c r="O128" i="7"/>
  <c r="O33" i="7"/>
  <c r="F155" i="7" l="1"/>
  <c r="G155" i="7"/>
  <c r="H155" i="7"/>
  <c r="I155" i="7"/>
  <c r="J155" i="7"/>
  <c r="K155" i="7"/>
  <c r="L155" i="7"/>
  <c r="M155" i="7"/>
  <c r="N155" i="7"/>
  <c r="O155" i="7"/>
  <c r="E155" i="7"/>
  <c r="D155" i="7"/>
  <c r="D166" i="7"/>
  <c r="D165" i="7"/>
  <c r="P155" i="7" l="1"/>
</calcChain>
</file>

<file path=xl/sharedStrings.xml><?xml version="1.0" encoding="utf-8"?>
<sst xmlns="http://schemas.openxmlformats.org/spreadsheetml/2006/main" count="340" uniqueCount="192">
  <si>
    <t>No. of Complaints</t>
  </si>
  <si>
    <t>Non actionable means the complaint that are incomplete / outside the scope of stock exchange</t>
  </si>
  <si>
    <t>*</t>
  </si>
  <si>
    <t>including against its sub-brokers, authorized persons, employees, etc.</t>
  </si>
  <si>
    <t>Sr. No.</t>
  </si>
  <si>
    <t>Resolved through the Exchange / IGRC                   (F)</t>
  </si>
  <si>
    <t>Name of the TM Member (A)</t>
  </si>
  <si>
    <t>Pending for redressal with Exchange                 (I)</t>
  </si>
  <si>
    <t xml:space="preserve">Analysis of Complaints </t>
  </si>
  <si>
    <t xml:space="preserve">No. of complaints received against the TM *                   (E) </t>
  </si>
  <si>
    <t>Arbitration advised                   (H)</t>
  </si>
  <si>
    <t>No. of arbitration filed by clients (J)</t>
  </si>
  <si>
    <t>Decided by the arbitrators             (K)</t>
  </si>
  <si>
    <t>Decided by arbitrators in favour of the clients                (L)</t>
  </si>
  <si>
    <t>Pending for redressal with arbitrators (M)</t>
  </si>
  <si>
    <t>Percentage of  complaints received as against active clients  (N=E/D*%)</t>
  </si>
  <si>
    <t>Non actionable** (G)</t>
  </si>
  <si>
    <t>**</t>
  </si>
  <si>
    <t>Percentage of complaints resolved as against complaints received  (O=sum(F+G+H)/E*%)</t>
  </si>
  <si>
    <t xml:space="preserve">** Note - Resolved includes the following: </t>
  </si>
  <si>
    <t xml:space="preserve">2.Non actionable complaints - which means the complaint that are incomplete/outside the scope of Stock Exchange.   </t>
  </si>
  <si>
    <t xml:space="preserve">3. Complaints referred to arbitration and disposed of by SEBI in the SCORES portal.  </t>
  </si>
  <si>
    <t>1. Complaints resolved through the Exchange / IGRC.</t>
  </si>
  <si>
    <t>STANDARD SECURITIES &amp; INVST INTRMDTS LTD</t>
  </si>
  <si>
    <t>AFFLUENCE FINCON SERVICE PRIVATE LIMITED</t>
  </si>
  <si>
    <t>MERITS CAPITAL MARKET SERVICES PVT. LTD.</t>
  </si>
  <si>
    <t>No. of UCCs at the beginning of the year     (C) ^</t>
  </si>
  <si>
    <t>No. of active clients at the beginning of the year ## (D)^^</t>
  </si>
  <si>
    <t>^</t>
  </si>
  <si>
    <t>^^</t>
  </si>
  <si>
    <t>SMC GLOBAL SECURITIES LTD</t>
  </si>
  <si>
    <t>GLOBE CAPITAL MARKET LTD</t>
  </si>
  <si>
    <t>NOVEL SECURITIES PVT LTD</t>
  </si>
  <si>
    <t>ANAND RATHI SHARE AND STOCK BROKERS LTD</t>
  </si>
  <si>
    <t>EAST INDIA SECURITIES LTD.</t>
  </si>
  <si>
    <t>KOTAK SECURITIES LIMITED</t>
  </si>
  <si>
    <t>ICICI BANK LIMITED</t>
  </si>
  <si>
    <t>AXIS BANK LIMITED</t>
  </si>
  <si>
    <t>KARVY STOCK BROKING LIMITED</t>
  </si>
  <si>
    <t>EDELWEISS SECURITIES LIMITED</t>
  </si>
  <si>
    <t>SUSHIL FINANCIAL SERVICES PVT. LTD.</t>
  </si>
  <si>
    <t>ARIHANT CAPITAL MARKETS LTD</t>
  </si>
  <si>
    <t>SHAREKHAN LIMITED</t>
  </si>
  <si>
    <t>BONANZA PORTFOLIO LIMITED</t>
  </si>
  <si>
    <t>RELIGARE SECURITIES LIMITED</t>
  </si>
  <si>
    <t>ZAVERI ENTERPRISE PVT LTD</t>
  </si>
  <si>
    <t>OHM STOCK BROKER PVT LTD</t>
  </si>
  <si>
    <t>NIRMAL BANG SECURITIES PVT LTD</t>
  </si>
  <si>
    <t>VSE STOCK SERVICES LTD.</t>
  </si>
  <si>
    <t>QUADEYE SECURITIES PRIVATE LIMITED</t>
  </si>
  <si>
    <t>J K SECURITIES PVT LTD</t>
  </si>
  <si>
    <t>CORUM SECURITIES PRIVATE LIMITED</t>
  </si>
  <si>
    <t>ANGEL BROKING PRIVATE LIMITED</t>
  </si>
  <si>
    <t>PRAGYA SECURITIES PVT LTD.</t>
  </si>
  <si>
    <t>AXIS CAPITAL LIMITED</t>
  </si>
  <si>
    <t>SUVRIDHI CAPITAL MARKETS LTD</t>
  </si>
  <si>
    <t>JAINAM SHARE CONSULTANTS PVT LTD.</t>
  </si>
  <si>
    <t>GOODWILL WEALTH MANAGEMENT PRIVATE LTD</t>
  </si>
  <si>
    <t>R.J STOCK BROKING PVT. LTD.</t>
  </si>
  <si>
    <t>BSAS SECURITIES LIMITED</t>
  </si>
  <si>
    <t>IFCI FINANCIAL SERVICES LTD.</t>
  </si>
  <si>
    <t>BMD SECURITIES LTD</t>
  </si>
  <si>
    <t>ACUMEN CAPITAL MARKET (INDIA) LIMITED</t>
  </si>
  <si>
    <t>FAIR INTERMEDIATE INVESTMENT PVT LTD</t>
  </si>
  <si>
    <t>JHP SECURITIES PVT LTD</t>
  </si>
  <si>
    <t>YUG SECURITIES LTD.</t>
  </si>
  <si>
    <t>EXCEL STOCK BROKING PVT LTD</t>
  </si>
  <si>
    <t>MESH STOCK BROKER PRIVATE LIMITED</t>
  </si>
  <si>
    <t>THAR SHARE BROKERS (P) LTD.</t>
  </si>
  <si>
    <t>MEMG SECURITIES LIMITED</t>
  </si>
  <si>
    <t>RAGA SHARES TRADING PVT. LTD.</t>
  </si>
  <si>
    <t>ANEE SECURITIES PRIVATE LIMITED</t>
  </si>
  <si>
    <t>MAVERICK SHARE BROKERS LTD.</t>
  </si>
  <si>
    <t>VINEET SECURITIES P LTD</t>
  </si>
  <si>
    <t>AUM CAPITAL MARKET PVT. LTD.</t>
  </si>
  <si>
    <t>KJMC CAPITAL MARKET SERVICES LTD</t>
  </si>
  <si>
    <t>BHAIJEE PORTFOLIO LTD</t>
  </si>
  <si>
    <t>MERFIN SHARES AND STOCK BROKING PVT LTD</t>
  </si>
  <si>
    <t>TIPSONS STOCK BROKERS PVT LTD</t>
  </si>
  <si>
    <t>MY MONEY SECURITIES LIMITED.</t>
  </si>
  <si>
    <t>BAHUBALI FINANCIAL SERVICES PVT LTD</t>
  </si>
  <si>
    <t>GRD SECURITIES LIMITED</t>
  </si>
  <si>
    <t>NAVJEEVAN EQUITY BROKING PVT. LTD.</t>
  </si>
  <si>
    <t>SSJ FINANCE &amp; SECURITIES PVT LTD</t>
  </si>
  <si>
    <t>NCJ SHARE &amp; STOCK BROKERS LTD.</t>
  </si>
  <si>
    <t>PROGNOSIS SECURITIES PVT. LTD</t>
  </si>
  <si>
    <t>MONARCH NETWORTH CAPITAL LIMITED</t>
  </si>
  <si>
    <t>MANSUKH SECURITIES &amp; FINANCE LIMITED</t>
  </si>
  <si>
    <t>SHAREWEALTH SECURITIES LIMTED</t>
  </si>
  <si>
    <t>R.R.EQUITY BROKERS PVT. LTD</t>
  </si>
  <si>
    <t>ALMONDZ GLOBAL SECURITIES LIMITED</t>
  </si>
  <si>
    <t>ANUJ KATTA</t>
  </si>
  <si>
    <t>ARISTON SECURITIES PVT. LTD.</t>
  </si>
  <si>
    <t>NARIMAN POINT FINANCE LTD</t>
  </si>
  <si>
    <t>DANI SHARES AND STOCKS PRIVATE LIMITED</t>
  </si>
  <si>
    <t>PACE STOCK BROKING SERVICES PVT. LTD.</t>
  </si>
  <si>
    <t>SPA SECURITIES LTD</t>
  </si>
  <si>
    <t>ADINATH STOCK BROKING PVT LTD.</t>
  </si>
  <si>
    <t>GANESH STOCKINVEST PVT LTD</t>
  </si>
  <si>
    <t>TRADESWIFT BROKING PVT. LTD.</t>
  </si>
  <si>
    <t>LKP SECURITIES LTD.</t>
  </si>
  <si>
    <t>KAYNET CAPITAL LTD.</t>
  </si>
  <si>
    <t>SWASTIKA INVESTMART LIMITED</t>
  </si>
  <si>
    <t>JOINDRE CAPITAL SERVICES LTD.</t>
  </si>
  <si>
    <t>RIKHAV SECURITIES LTD</t>
  </si>
  <si>
    <t>R.K.GLOBAL SHARE &amp; SECURITIES LTD</t>
  </si>
  <si>
    <t>FINANCE MONITOR (I) PVT LTD.</t>
  </si>
  <si>
    <t>WAY2WEALTH BROKERS PRIVATE LIMITED.</t>
  </si>
  <si>
    <t>INDIANIVESH SECURITIES LIMITED</t>
  </si>
  <si>
    <t>MEHTA EQUITIES LTD</t>
  </si>
  <si>
    <t>COMPOSITE INVESTMENTS PVT LTD</t>
  </si>
  <si>
    <t>CONSORTIUM SECURITIES PVT LTD</t>
  </si>
  <si>
    <t>BHAGVATI INVESTMENT</t>
  </si>
  <si>
    <t>LALKAR SECURITIES PVT LTD</t>
  </si>
  <si>
    <t>UKS FOREX PRIVATE LIMITED</t>
  </si>
  <si>
    <t>F.R.RATNAGAR &amp; COMPANY PVT LTD.</t>
  </si>
  <si>
    <t>SUPAMA FINANCIAL SERVICES LTD.</t>
  </si>
  <si>
    <t>YT SECURITIES PVT LTD</t>
  </si>
  <si>
    <t>JM FINANCIAL SERVICES LIMITED</t>
  </si>
  <si>
    <t>EVERMORE STOCK BROKERS PRIVATE LIMITED</t>
  </si>
  <si>
    <t>FAIRWEALTH SECURITIES LTD.</t>
  </si>
  <si>
    <t>MULTIGAIN SECURITIES SERVICES PVT LTD.</t>
  </si>
  <si>
    <t>SAGUN MARKETING PVT LTD</t>
  </si>
  <si>
    <t>VEDIKA VANIJYA PVT LTD</t>
  </si>
  <si>
    <t>ABANS SECURITIES PVT.LTD.</t>
  </si>
  <si>
    <t>PRITHVI FINMART PRIVATE LIMITED</t>
  </si>
  <si>
    <t>MODEX INTERNATIONAL SECURITIES LIMITED</t>
  </si>
  <si>
    <t>BABA BHOOTHNATH COMMEX PVT. LTD.</t>
  </si>
  <si>
    <t>JAMBUWALA CAPITAL SERVICES PVT LTD</t>
  </si>
  <si>
    <t>PUSHPAK FINSTOCK</t>
  </si>
  <si>
    <t>BANSAL FINSTOCK PRIVATE LIMITED</t>
  </si>
  <si>
    <t>MICROSEC CAPITAL LTD.</t>
  </si>
  <si>
    <t>GUINESS SECURITIES LIMITED</t>
  </si>
  <si>
    <t>MICRO FX</t>
  </si>
  <si>
    <t>M P VORA SHARES &amp; SECURITES PVT LTD</t>
  </si>
  <si>
    <t>ASHLAR SECURITIES PRIVATE LIMITED</t>
  </si>
  <si>
    <t>ATS SHARE BROKERS PVT. LTD.</t>
  </si>
  <si>
    <t>AKSHAT CAPITAL SERVICES PRIVATE LIMITED</t>
  </si>
  <si>
    <t>TRADEBULLS SECURITIES PVT LTD</t>
  </si>
  <si>
    <t>HARSH SHARES BROKING PVT. LTD.</t>
  </si>
  <si>
    <t>PRUDENT BROKING SERVICES PVT LTD</t>
  </si>
  <si>
    <t>ESTEE ADVISORS PRIVATE LIMITED</t>
  </si>
  <si>
    <t>INVESTERIA FINANCIAL SERVICES PVT. LTD.</t>
  </si>
  <si>
    <t>BHANSALI VALUE CREATIONS PVT. LTD.</t>
  </si>
  <si>
    <t>NG RATHI INVESTRADES PRIVATE LIMITED</t>
  </si>
  <si>
    <t>STOCKPLUS BROKING &amp; ADVISORY SERVICES</t>
  </si>
  <si>
    <t>VARUN TRADECOM PRIVATE LIMITED</t>
  </si>
  <si>
    <t>EDELWEISS BROKING LIMITED</t>
  </si>
  <si>
    <t>J M GLOBAL EQUITIES PVT. LTD.</t>
  </si>
  <si>
    <t>M D SECURITIES PVT. LTD.</t>
  </si>
  <si>
    <t>KIFS TRADE CAPITAL PVT. LTD.</t>
  </si>
  <si>
    <t>KK SECURITIES LIMITED</t>
  </si>
  <si>
    <t>LSC SECURITIES LIMITED</t>
  </si>
  <si>
    <t>MULTIPLEX CAPITAL LTD</t>
  </si>
  <si>
    <t>COMFORT SECURITIES LTD.</t>
  </si>
  <si>
    <t>ADROIT FINANCIAL SERVICES PVT. LTD</t>
  </si>
  <si>
    <t>ADWEALTH STOCK BROKING (P) LTD.</t>
  </si>
  <si>
    <t>ASHIKA STOCK BROKING LTD.</t>
  </si>
  <si>
    <t>CHOICE EQUITY BROKING PVT. LTD.</t>
  </si>
  <si>
    <t>EMKAY GLOBAL FINANCIAL SERVICES LTD.</t>
  </si>
  <si>
    <t>EUREKA STOCK &amp; SHARE BROKING SERVICES LT</t>
  </si>
  <si>
    <t>GEOJIT FINANCIAL SERVICES LTD.</t>
  </si>
  <si>
    <t>GOLDMINE STOCKS PVT. LTD.</t>
  </si>
  <si>
    <t>INDUS PORTFOLIO PVT. LTD.</t>
  </si>
  <si>
    <t>INTEGRATED MASTER SECURITIES PVT LTD.</t>
  </si>
  <si>
    <t>INVENTURE GROWTH &amp; SECURITIES LTD.</t>
  </si>
  <si>
    <t>KUNVARJI FINSTOCKL PVT LTD</t>
  </si>
  <si>
    <t>NINE STAR BROKING PVT. LTD.</t>
  </si>
  <si>
    <t>NIRPAN SECURITIES PRIVATE LTD.</t>
  </si>
  <si>
    <t>PATERSON SECURITIES PRIVATE LTD</t>
  </si>
  <si>
    <t>PHILLIP CAPITAL (INDIA) PRIVATE LIMITED</t>
  </si>
  <si>
    <t>R. K. STOCK HOLDING PVT. LTD.</t>
  </si>
  <si>
    <t>SAMCO SECURITIES LIMITED.</t>
  </si>
  <si>
    <t>STEEL CITY SECURITIES LTD.</t>
  </si>
  <si>
    <t>SW CAPITAL PVT.LTD.</t>
  </si>
  <si>
    <t>TRUST FINANCIAL CONSULTANCY SVCS PVT LTD</t>
  </si>
  <si>
    <t xml:space="preserve">The data includes clients with status as 'Active' in UCC database of any segment ie Currency Derivatives, Capital Market or F&amp;O Segment as on March 31, 2018.
The data is for members which are active as on March 31, 2018 in any segment.
</t>
  </si>
  <si>
    <t>Data includes clients who have traded at least once in any segments during the period April 2017 to March 2018</t>
  </si>
  <si>
    <t>Defaulter (Yes/No) 
(B)</t>
  </si>
  <si>
    <t>Complaints received during 2017-18</t>
  </si>
  <si>
    <t>PART 2: Analysis of Complaints received by the Exchange during 2017-2018</t>
  </si>
  <si>
    <t>Total Number of Registered Stock Brokers (Members of the Exchange)                                                                                          (A)</t>
  </si>
  <si>
    <t>Total Number of active clients registered across all members of the Exchange                                                                                                                  (B)</t>
  </si>
  <si>
    <t xml:space="preserve">Total No. of Complaints received against all Members                                                                       (C) </t>
  </si>
  <si>
    <t xml:space="preserve">Total No. of Complaints resolved against all Members **                                                                (D) </t>
  </si>
  <si>
    <t>Percentage of  complaints received as against active clients                                                                (E=C/B*%)</t>
  </si>
  <si>
    <t>Percentage of complaints resolved as against complaints received                                                                                   (F=D/C*%)</t>
  </si>
  <si>
    <t>Total</t>
  </si>
  <si>
    <t>-</t>
  </si>
  <si>
    <t>No</t>
  </si>
  <si>
    <t>Report 1B:  Report of Redressal of Complaints lodged by clients against Trading Members (TMs) during 2017-2018</t>
  </si>
  <si>
    <t>As on June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</si>
</sst>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00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20" fillId="0" borderId="0"/>
    <xf numFmtId="164" fontId="21" fillId="0" borderId="0" applyFont="0" applyFill="0" applyBorder="0" applyAlignment="0" applyProtection="0"/>
  </cellStyleXfs>
  <cellXfs count="36">
    <xf numFmtId="0" fontId="0" fillId="0" borderId="0" xfId="0"/>
    <xf numFmtId="0" fontId="3" fillId="33" borderId="0" xfId="0" applyFont="1" applyFill="1"/>
    <xf numFmtId="0" fontId="23" fillId="33" borderId="1" xfId="0" applyFont="1" applyFill="1" applyBorder="1" applyAlignment="1">
      <alignment horizontal="center" vertical="center" wrapText="1"/>
    </xf>
    <xf numFmtId="0" fontId="23" fillId="33" borderId="1" xfId="0" applyFont="1" applyFill="1" applyBorder="1" applyAlignment="1">
      <alignment horizontal="left" vertical="center" wrapText="1"/>
    </xf>
    <xf numFmtId="164" fontId="22" fillId="33" borderId="1" xfId="45" applyFont="1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left" vertical="center" wrapText="1"/>
    </xf>
    <xf numFmtId="164" fontId="22" fillId="33" borderId="0" xfId="45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right" vertical="center" wrapText="1"/>
    </xf>
    <xf numFmtId="165" fontId="23" fillId="33" borderId="0" xfId="45" applyNumberFormat="1" applyFont="1" applyFill="1" applyBorder="1" applyAlignment="1">
      <alignment horizontal="right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/>
    <xf numFmtId="0" fontId="24" fillId="33" borderId="0" xfId="0" applyFont="1" applyFill="1" applyBorder="1" applyAlignment="1"/>
    <xf numFmtId="0" fontId="23" fillId="33" borderId="0" xfId="0" applyFont="1" applyFill="1"/>
    <xf numFmtId="2" fontId="23" fillId="33" borderId="0" xfId="0" applyNumberFormat="1" applyFont="1" applyFill="1"/>
    <xf numFmtId="0" fontId="23" fillId="33" borderId="0" xfId="0" applyFont="1" applyFill="1" applyAlignment="1"/>
    <xf numFmtId="0" fontId="23" fillId="33" borderId="1" xfId="45" applyNumberFormat="1" applyFont="1" applyFill="1" applyBorder="1" applyAlignment="1">
      <alignment horizontal="center" vertical="center"/>
    </xf>
    <xf numFmtId="2" fontId="23" fillId="33" borderId="0" xfId="0" applyNumberFormat="1" applyFont="1" applyFill="1" applyAlignment="1"/>
    <xf numFmtId="166" fontId="23" fillId="33" borderId="1" xfId="45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 wrapText="1"/>
    </xf>
    <xf numFmtId="2" fontId="23" fillId="33" borderId="1" xfId="45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/>
    <xf numFmtId="0" fontId="22" fillId="34" borderId="1" xfId="0" applyFont="1" applyFill="1" applyBorder="1" applyAlignment="1">
      <alignment horizontal="center" vertical="top" wrapText="1"/>
    </xf>
    <xf numFmtId="165" fontId="23" fillId="33" borderId="1" xfId="45" applyNumberFormat="1" applyFont="1" applyFill="1" applyBorder="1" applyAlignment="1">
      <alignment horizontal="center" vertical="center" wrapText="1"/>
    </xf>
    <xf numFmtId="164" fontId="23" fillId="33" borderId="1" xfId="45" applyFont="1" applyFill="1" applyBorder="1" applyAlignment="1">
      <alignment horizontal="center" vertical="center" wrapText="1"/>
    </xf>
    <xf numFmtId="1" fontId="23" fillId="33" borderId="1" xfId="45" applyNumberFormat="1" applyFont="1" applyFill="1" applyBorder="1" applyAlignment="1">
      <alignment horizontal="center" vertical="center" wrapText="1"/>
    </xf>
    <xf numFmtId="1" fontId="23" fillId="33" borderId="1" xfId="0" applyNumberFormat="1" applyFont="1" applyFill="1" applyBorder="1" applyAlignment="1">
      <alignment horizontal="center" vertical="center" wrapText="1"/>
    </xf>
    <xf numFmtId="0" fontId="22" fillId="33" borderId="1" xfId="0" applyNumberFormat="1" applyFont="1" applyFill="1" applyBorder="1" applyAlignment="1">
      <alignment horizontal="center" vertical="center" wrapText="1"/>
    </xf>
    <xf numFmtId="1" fontId="22" fillId="33" borderId="1" xfId="45" applyNumberFormat="1" applyFont="1" applyFill="1" applyBorder="1" applyAlignment="1">
      <alignment horizontal="center" vertical="center" wrapText="1"/>
    </xf>
    <xf numFmtId="1" fontId="22" fillId="33" borderId="1" xfId="0" applyNumberFormat="1" applyFont="1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left" vertical="top" wrapText="1"/>
    </xf>
    <xf numFmtId="0" fontId="22" fillId="33" borderId="1" xfId="0" applyFont="1" applyFill="1" applyBorder="1" applyAlignment="1">
      <alignment horizontal="center" vertical="center" wrapText="1"/>
    </xf>
    <xf numFmtId="0" fontId="25" fillId="33" borderId="1" xfId="0" applyFont="1" applyFill="1" applyBorder="1" applyAlignment="1">
      <alignment horizontal="center" vertical="center" wrapText="1"/>
    </xf>
    <xf numFmtId="0" fontId="22" fillId="34" borderId="1" xfId="0" applyFont="1" applyFill="1" applyBorder="1" applyAlignment="1">
      <alignment horizontal="center" vertical="top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rmal 2 2" xfId="44"/>
    <cellStyle name="Normal 3" xfId="42"/>
    <cellStyle name="Note 2" xfId="43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tabSelected="1" topLeftCell="A166" zoomScaleNormal="100" workbookViewId="0">
      <selection activeCell="H155" sqref="H155"/>
    </sheetView>
  </sheetViews>
  <sheetFormatPr defaultRowHeight="12" x14ac:dyDescent="0.2"/>
  <cols>
    <col min="1" max="1" width="5.7109375" style="1" bestFit="1" customWidth="1"/>
    <col min="2" max="2" width="51.7109375" style="1" customWidth="1"/>
    <col min="3" max="14" width="10.7109375" style="1" customWidth="1"/>
    <col min="15" max="16" width="18.7109375" style="1" customWidth="1"/>
    <col min="17" max="16384" width="9.140625" style="1"/>
  </cols>
  <sheetData>
    <row r="1" spans="1:16" ht="15.75" customHeight="1" x14ac:dyDescent="0.2">
      <c r="A1" s="34" t="s">
        <v>190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5.75" customHeight="1" x14ac:dyDescent="0.2">
      <c r="A2" s="34" t="s">
        <v>191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2.75" x14ac:dyDescent="0.2">
      <c r="A3" s="35" t="s">
        <v>4</v>
      </c>
      <c r="B3" s="35" t="s">
        <v>6</v>
      </c>
      <c r="C3" s="35" t="s">
        <v>178</v>
      </c>
      <c r="D3" s="35" t="s">
        <v>26</v>
      </c>
      <c r="E3" s="35" t="s">
        <v>27</v>
      </c>
      <c r="F3" s="35" t="s">
        <v>9</v>
      </c>
      <c r="G3" s="35" t="s">
        <v>179</v>
      </c>
      <c r="H3" s="35"/>
      <c r="I3" s="35"/>
      <c r="J3" s="35"/>
      <c r="K3" s="35"/>
      <c r="L3" s="35"/>
      <c r="M3" s="35"/>
      <c r="N3" s="35"/>
      <c r="O3" s="35" t="s">
        <v>8</v>
      </c>
      <c r="P3" s="35"/>
    </row>
    <row r="4" spans="1:16" ht="12.75" x14ac:dyDescent="0.2">
      <c r="A4" s="35"/>
      <c r="B4" s="35"/>
      <c r="C4" s="35"/>
      <c r="D4" s="35"/>
      <c r="E4" s="35"/>
      <c r="F4" s="35"/>
      <c r="G4" s="35" t="s">
        <v>0</v>
      </c>
      <c r="H4" s="35"/>
      <c r="I4" s="35"/>
      <c r="J4" s="35"/>
      <c r="K4" s="35"/>
      <c r="L4" s="35"/>
      <c r="M4" s="35"/>
      <c r="N4" s="35"/>
      <c r="O4" s="35" t="s">
        <v>15</v>
      </c>
      <c r="P4" s="35" t="s">
        <v>18</v>
      </c>
    </row>
    <row r="5" spans="1:16" ht="63.75" x14ac:dyDescent="0.2">
      <c r="A5" s="35"/>
      <c r="B5" s="35"/>
      <c r="C5" s="35"/>
      <c r="D5" s="35"/>
      <c r="E5" s="35"/>
      <c r="F5" s="35"/>
      <c r="G5" s="24" t="s">
        <v>5</v>
      </c>
      <c r="H5" s="24" t="s">
        <v>16</v>
      </c>
      <c r="I5" s="24" t="s">
        <v>10</v>
      </c>
      <c r="J5" s="24" t="s">
        <v>7</v>
      </c>
      <c r="K5" s="24" t="s">
        <v>11</v>
      </c>
      <c r="L5" s="24" t="s">
        <v>12</v>
      </c>
      <c r="M5" s="24" t="s">
        <v>13</v>
      </c>
      <c r="N5" s="24" t="s">
        <v>14</v>
      </c>
      <c r="O5" s="35"/>
      <c r="P5" s="35"/>
    </row>
    <row r="6" spans="1:16" ht="12" customHeight="1" x14ac:dyDescent="0.2">
      <c r="A6" s="2">
        <v>1</v>
      </c>
      <c r="B6" s="3" t="s">
        <v>124</v>
      </c>
      <c r="C6" s="26" t="s">
        <v>189</v>
      </c>
      <c r="D6" s="2">
        <v>42</v>
      </c>
      <c r="E6" s="25">
        <v>7</v>
      </c>
      <c r="F6" s="27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">
        <v>0</v>
      </c>
      <c r="P6" s="2">
        <v>0</v>
      </c>
    </row>
    <row r="7" spans="1:16" ht="12" customHeight="1" x14ac:dyDescent="0.2">
      <c r="A7" s="2">
        <v>2</v>
      </c>
      <c r="B7" s="3" t="s">
        <v>62</v>
      </c>
      <c r="C7" s="26" t="s">
        <v>189</v>
      </c>
      <c r="D7" s="2">
        <v>7694</v>
      </c>
      <c r="E7" s="25">
        <v>0</v>
      </c>
      <c r="F7" s="27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">
        <v>0</v>
      </c>
      <c r="P7" s="2">
        <v>0</v>
      </c>
    </row>
    <row r="8" spans="1:16" ht="12" customHeight="1" x14ac:dyDescent="0.2">
      <c r="A8" s="2">
        <v>3</v>
      </c>
      <c r="B8" s="3" t="s">
        <v>97</v>
      </c>
      <c r="C8" s="26" t="s">
        <v>189</v>
      </c>
      <c r="D8" s="2">
        <v>8</v>
      </c>
      <c r="E8" s="25">
        <v>2</v>
      </c>
      <c r="F8" s="27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">
        <v>0</v>
      </c>
      <c r="P8" s="2">
        <v>0</v>
      </c>
    </row>
    <row r="9" spans="1:16" ht="12" customHeight="1" x14ac:dyDescent="0.2">
      <c r="A9" s="2">
        <v>4</v>
      </c>
      <c r="B9" s="3" t="s">
        <v>155</v>
      </c>
      <c r="C9" s="26" t="s">
        <v>189</v>
      </c>
      <c r="D9" s="2">
        <v>2423</v>
      </c>
      <c r="E9" s="25">
        <v>3</v>
      </c>
      <c r="F9" s="27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">
        <v>0</v>
      </c>
      <c r="P9" s="2">
        <v>0</v>
      </c>
    </row>
    <row r="10" spans="1:16" ht="12" customHeight="1" x14ac:dyDescent="0.2">
      <c r="A10" s="2">
        <v>5</v>
      </c>
      <c r="B10" s="3" t="s">
        <v>156</v>
      </c>
      <c r="C10" s="26" t="s">
        <v>189</v>
      </c>
      <c r="D10" s="2">
        <v>71</v>
      </c>
      <c r="E10" s="25">
        <v>14</v>
      </c>
      <c r="F10" s="27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">
        <v>0</v>
      </c>
      <c r="P10" s="2">
        <v>0</v>
      </c>
    </row>
    <row r="11" spans="1:16" ht="12" customHeight="1" x14ac:dyDescent="0.2">
      <c r="A11" s="2">
        <v>6</v>
      </c>
      <c r="B11" s="3" t="s">
        <v>24</v>
      </c>
      <c r="C11" s="26" t="s">
        <v>189</v>
      </c>
      <c r="D11" s="2">
        <v>29</v>
      </c>
      <c r="E11" s="25">
        <v>0</v>
      </c>
      <c r="F11" s="27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">
        <v>0</v>
      </c>
      <c r="P11" s="2">
        <v>0</v>
      </c>
    </row>
    <row r="12" spans="1:16" ht="12" customHeight="1" x14ac:dyDescent="0.2">
      <c r="A12" s="2">
        <v>7</v>
      </c>
      <c r="B12" s="3" t="s">
        <v>137</v>
      </c>
      <c r="C12" s="26" t="s">
        <v>189</v>
      </c>
      <c r="D12" s="2">
        <v>77</v>
      </c>
      <c r="E12" s="25">
        <v>42</v>
      </c>
      <c r="F12" s="27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">
        <v>0</v>
      </c>
      <c r="P12" s="2">
        <v>0</v>
      </c>
    </row>
    <row r="13" spans="1:16" ht="12" customHeight="1" x14ac:dyDescent="0.2">
      <c r="A13" s="2">
        <v>8</v>
      </c>
      <c r="B13" s="3" t="s">
        <v>90</v>
      </c>
      <c r="C13" s="26" t="s">
        <v>189</v>
      </c>
      <c r="D13" s="2">
        <v>1015</v>
      </c>
      <c r="E13" s="25">
        <v>0</v>
      </c>
      <c r="F13" s="27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">
        <v>0</v>
      </c>
      <c r="P13" s="2">
        <v>0</v>
      </c>
    </row>
    <row r="14" spans="1:16" ht="12" customHeight="1" x14ac:dyDescent="0.2">
      <c r="A14" s="2">
        <v>9</v>
      </c>
      <c r="B14" s="3" t="s">
        <v>33</v>
      </c>
      <c r="C14" s="26" t="s">
        <v>189</v>
      </c>
      <c r="D14" s="2">
        <v>58752</v>
      </c>
      <c r="E14" s="25">
        <v>15</v>
      </c>
      <c r="F14" s="27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">
        <v>0</v>
      </c>
      <c r="P14" s="2">
        <v>0</v>
      </c>
    </row>
    <row r="15" spans="1:16" ht="12" customHeight="1" x14ac:dyDescent="0.2">
      <c r="A15" s="2">
        <v>10</v>
      </c>
      <c r="B15" s="3" t="s">
        <v>71</v>
      </c>
      <c r="C15" s="26" t="s">
        <v>189</v>
      </c>
      <c r="D15" s="2">
        <v>27</v>
      </c>
      <c r="E15" s="25">
        <v>5</v>
      </c>
      <c r="F15" s="27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">
        <v>0</v>
      </c>
      <c r="P15" s="2">
        <v>0</v>
      </c>
    </row>
    <row r="16" spans="1:16" ht="12" customHeight="1" x14ac:dyDescent="0.2">
      <c r="A16" s="2">
        <v>11</v>
      </c>
      <c r="B16" s="3" t="s">
        <v>52</v>
      </c>
      <c r="C16" s="26" t="s">
        <v>189</v>
      </c>
      <c r="D16" s="2">
        <v>74490</v>
      </c>
      <c r="E16" s="25">
        <v>0</v>
      </c>
      <c r="F16" s="30">
        <v>2</v>
      </c>
      <c r="G16" s="31">
        <v>0</v>
      </c>
      <c r="H16" s="31">
        <v>2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29">
        <v>0</v>
      </c>
      <c r="P16" s="5">
        <f>SUM(G16:I16)/F16%</f>
        <v>100</v>
      </c>
    </row>
    <row r="17" spans="1:16" ht="12" customHeight="1" x14ac:dyDescent="0.2">
      <c r="A17" s="2">
        <v>12</v>
      </c>
      <c r="B17" s="3" t="s">
        <v>91</v>
      </c>
      <c r="C17" s="26" t="s">
        <v>189</v>
      </c>
      <c r="D17" s="2">
        <v>6</v>
      </c>
      <c r="E17" s="25">
        <v>0</v>
      </c>
      <c r="F17" s="27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">
        <v>0</v>
      </c>
      <c r="P17" s="2">
        <v>0</v>
      </c>
    </row>
    <row r="18" spans="1:16" ht="12" customHeight="1" x14ac:dyDescent="0.2">
      <c r="A18" s="2">
        <v>13</v>
      </c>
      <c r="B18" s="3" t="s">
        <v>41</v>
      </c>
      <c r="C18" s="26" t="s">
        <v>189</v>
      </c>
      <c r="D18" s="2">
        <v>2762</v>
      </c>
      <c r="E18" s="25">
        <v>9</v>
      </c>
      <c r="F18" s="27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">
        <v>0</v>
      </c>
      <c r="P18" s="2">
        <v>0</v>
      </c>
    </row>
    <row r="19" spans="1:16" ht="12" customHeight="1" x14ac:dyDescent="0.2">
      <c r="A19" s="2">
        <v>14</v>
      </c>
      <c r="B19" s="3" t="s">
        <v>92</v>
      </c>
      <c r="C19" s="26" t="s">
        <v>189</v>
      </c>
      <c r="D19" s="2">
        <v>1</v>
      </c>
      <c r="E19" s="25">
        <v>0</v>
      </c>
      <c r="F19" s="27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">
        <v>0</v>
      </c>
      <c r="P19" s="2">
        <v>0</v>
      </c>
    </row>
    <row r="20" spans="1:16" ht="12" customHeight="1" x14ac:dyDescent="0.2">
      <c r="A20" s="2">
        <v>15</v>
      </c>
      <c r="B20" s="3" t="s">
        <v>157</v>
      </c>
      <c r="C20" s="26" t="s">
        <v>189</v>
      </c>
      <c r="D20" s="2">
        <v>1641</v>
      </c>
      <c r="E20" s="25">
        <v>0</v>
      </c>
      <c r="F20" s="27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">
        <v>0</v>
      </c>
      <c r="P20" s="2">
        <v>0</v>
      </c>
    </row>
    <row r="21" spans="1:16" ht="12" customHeight="1" x14ac:dyDescent="0.2">
      <c r="A21" s="2">
        <v>16</v>
      </c>
      <c r="B21" s="3" t="s">
        <v>135</v>
      </c>
      <c r="C21" s="26" t="s">
        <v>189</v>
      </c>
      <c r="D21" s="2">
        <v>813</v>
      </c>
      <c r="E21" s="25">
        <v>0</v>
      </c>
      <c r="F21" s="27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">
        <v>0</v>
      </c>
      <c r="P21" s="2">
        <v>0</v>
      </c>
    </row>
    <row r="22" spans="1:16" ht="12" customHeight="1" x14ac:dyDescent="0.2">
      <c r="A22" s="2">
        <v>17</v>
      </c>
      <c r="B22" s="3" t="s">
        <v>136</v>
      </c>
      <c r="C22" s="26" t="s">
        <v>189</v>
      </c>
      <c r="D22" s="2">
        <v>6082</v>
      </c>
      <c r="E22" s="25">
        <v>16</v>
      </c>
      <c r="F22" s="27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">
        <v>0</v>
      </c>
      <c r="P22" s="2">
        <v>0</v>
      </c>
    </row>
    <row r="23" spans="1:16" ht="12" customHeight="1" x14ac:dyDescent="0.2">
      <c r="A23" s="2">
        <v>18</v>
      </c>
      <c r="B23" s="3" t="s">
        <v>74</v>
      </c>
      <c r="C23" s="26" t="s">
        <v>189</v>
      </c>
      <c r="D23" s="2">
        <v>122</v>
      </c>
      <c r="E23" s="25">
        <v>0</v>
      </c>
      <c r="F23" s="27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">
        <v>0</v>
      </c>
      <c r="P23" s="2">
        <v>0</v>
      </c>
    </row>
    <row r="24" spans="1:16" ht="12" customHeight="1" x14ac:dyDescent="0.2">
      <c r="A24" s="2">
        <v>19</v>
      </c>
      <c r="B24" s="3" t="s">
        <v>37</v>
      </c>
      <c r="C24" s="26" t="s">
        <v>189</v>
      </c>
      <c r="D24" s="2">
        <v>2</v>
      </c>
      <c r="E24" s="25">
        <v>0</v>
      </c>
      <c r="F24" s="30">
        <v>1</v>
      </c>
      <c r="G24" s="31">
        <v>0</v>
      </c>
      <c r="H24" s="31">
        <v>1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29">
        <v>0</v>
      </c>
      <c r="P24" s="5">
        <f>SUM(G24:I24)/F24%</f>
        <v>100</v>
      </c>
    </row>
    <row r="25" spans="1:16" ht="12" customHeight="1" x14ac:dyDescent="0.2">
      <c r="A25" s="2">
        <v>20</v>
      </c>
      <c r="B25" s="3" t="s">
        <v>54</v>
      </c>
      <c r="C25" s="26" t="s">
        <v>189</v>
      </c>
      <c r="D25" s="2">
        <v>32</v>
      </c>
      <c r="E25" s="25">
        <v>11</v>
      </c>
      <c r="F25" s="27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">
        <v>0</v>
      </c>
      <c r="P25" s="2">
        <v>0</v>
      </c>
    </row>
    <row r="26" spans="1:16" ht="12" customHeight="1" x14ac:dyDescent="0.2">
      <c r="A26" s="2">
        <v>21</v>
      </c>
      <c r="B26" s="3" t="s">
        <v>127</v>
      </c>
      <c r="C26" s="26" t="s">
        <v>189</v>
      </c>
      <c r="D26" s="2">
        <v>89</v>
      </c>
      <c r="E26" s="25">
        <v>0</v>
      </c>
      <c r="F26" s="27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">
        <v>0</v>
      </c>
      <c r="P26" s="2">
        <v>0</v>
      </c>
    </row>
    <row r="27" spans="1:16" ht="12" customHeight="1" x14ac:dyDescent="0.2">
      <c r="A27" s="2">
        <v>22</v>
      </c>
      <c r="B27" s="3" t="s">
        <v>80</v>
      </c>
      <c r="C27" s="26" t="s">
        <v>189</v>
      </c>
      <c r="D27" s="2">
        <v>26</v>
      </c>
      <c r="E27" s="25">
        <v>2</v>
      </c>
      <c r="F27" s="27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">
        <v>0</v>
      </c>
      <c r="P27" s="2">
        <v>0</v>
      </c>
    </row>
    <row r="28" spans="1:16" ht="12" customHeight="1" x14ac:dyDescent="0.2">
      <c r="A28" s="2">
        <v>23</v>
      </c>
      <c r="B28" s="3" t="s">
        <v>130</v>
      </c>
      <c r="C28" s="26" t="s">
        <v>189</v>
      </c>
      <c r="D28" s="2">
        <v>3544</v>
      </c>
      <c r="E28" s="25">
        <v>0</v>
      </c>
      <c r="F28" s="27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">
        <v>0</v>
      </c>
      <c r="P28" s="2">
        <v>0</v>
      </c>
    </row>
    <row r="29" spans="1:16" ht="12" customHeight="1" x14ac:dyDescent="0.2">
      <c r="A29" s="2">
        <v>24</v>
      </c>
      <c r="B29" s="3" t="s">
        <v>112</v>
      </c>
      <c r="C29" s="26" t="s">
        <v>189</v>
      </c>
      <c r="D29" s="2">
        <v>1</v>
      </c>
      <c r="E29" s="25">
        <v>0</v>
      </c>
      <c r="F29" s="27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">
        <v>0</v>
      </c>
      <c r="P29" s="2">
        <v>0</v>
      </c>
    </row>
    <row r="30" spans="1:16" ht="12" customHeight="1" x14ac:dyDescent="0.2">
      <c r="A30" s="2">
        <v>25</v>
      </c>
      <c r="B30" s="3" t="s">
        <v>76</v>
      </c>
      <c r="C30" s="26" t="s">
        <v>189</v>
      </c>
      <c r="D30" s="2">
        <v>17</v>
      </c>
      <c r="E30" s="25">
        <v>0</v>
      </c>
      <c r="F30" s="27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">
        <v>0</v>
      </c>
      <c r="P30" s="2">
        <v>0</v>
      </c>
    </row>
    <row r="31" spans="1:16" ht="12" customHeight="1" x14ac:dyDescent="0.2">
      <c r="A31" s="2">
        <v>26</v>
      </c>
      <c r="B31" s="3" t="s">
        <v>143</v>
      </c>
      <c r="C31" s="26" t="s">
        <v>189</v>
      </c>
      <c r="D31" s="2">
        <v>366</v>
      </c>
      <c r="E31" s="25">
        <v>3</v>
      </c>
      <c r="F31" s="27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">
        <v>0</v>
      </c>
      <c r="P31" s="2">
        <v>0</v>
      </c>
    </row>
    <row r="32" spans="1:16" ht="12" customHeight="1" x14ac:dyDescent="0.2">
      <c r="A32" s="2">
        <v>27</v>
      </c>
      <c r="B32" s="3" t="s">
        <v>61</v>
      </c>
      <c r="C32" s="26" t="s">
        <v>189</v>
      </c>
      <c r="D32" s="2">
        <v>1</v>
      </c>
      <c r="E32" s="25">
        <v>0</v>
      </c>
      <c r="F32" s="27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">
        <v>0</v>
      </c>
      <c r="P32" s="2">
        <v>0</v>
      </c>
    </row>
    <row r="33" spans="1:16" ht="12" customHeight="1" x14ac:dyDescent="0.2">
      <c r="A33" s="2">
        <v>28</v>
      </c>
      <c r="B33" s="3" t="s">
        <v>43</v>
      </c>
      <c r="C33" s="26" t="s">
        <v>189</v>
      </c>
      <c r="D33" s="2">
        <v>33512</v>
      </c>
      <c r="E33" s="25">
        <v>68</v>
      </c>
      <c r="F33" s="30">
        <v>1</v>
      </c>
      <c r="G33" s="31">
        <v>0</v>
      </c>
      <c r="H33" s="31">
        <v>1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29">
        <f>(F33/E33)%</f>
        <v>1.4705882352941175E-4</v>
      </c>
      <c r="P33" s="5">
        <f>SUM(G33:I33)/F33%</f>
        <v>100</v>
      </c>
    </row>
    <row r="34" spans="1:16" ht="12" customHeight="1" x14ac:dyDescent="0.2">
      <c r="A34" s="2">
        <v>29</v>
      </c>
      <c r="B34" s="3" t="s">
        <v>59</v>
      </c>
      <c r="C34" s="26" t="s">
        <v>189</v>
      </c>
      <c r="D34" s="2">
        <v>28</v>
      </c>
      <c r="E34" s="25">
        <v>3</v>
      </c>
      <c r="F34" s="27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">
        <v>0</v>
      </c>
      <c r="P34" s="2">
        <v>0</v>
      </c>
    </row>
    <row r="35" spans="1:16" ht="12" customHeight="1" x14ac:dyDescent="0.2">
      <c r="A35" s="2">
        <v>30</v>
      </c>
      <c r="B35" s="3" t="s">
        <v>158</v>
      </c>
      <c r="C35" s="26" t="s">
        <v>189</v>
      </c>
      <c r="D35" s="2">
        <v>6344</v>
      </c>
      <c r="E35" s="25">
        <v>0</v>
      </c>
      <c r="F35" s="30">
        <v>1</v>
      </c>
      <c r="G35" s="31">
        <v>0</v>
      </c>
      <c r="H35" s="31">
        <v>1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29">
        <v>0</v>
      </c>
      <c r="P35" s="5">
        <f>SUM(G35:I35)/F35%</f>
        <v>100</v>
      </c>
    </row>
    <row r="36" spans="1:16" ht="12" customHeight="1" x14ac:dyDescent="0.2">
      <c r="A36" s="2">
        <v>31</v>
      </c>
      <c r="B36" s="3" t="s">
        <v>154</v>
      </c>
      <c r="C36" s="26" t="s">
        <v>189</v>
      </c>
      <c r="D36" s="2">
        <v>974</v>
      </c>
      <c r="E36" s="25">
        <v>1</v>
      </c>
      <c r="F36" s="27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">
        <v>0</v>
      </c>
      <c r="P36" s="2">
        <v>0</v>
      </c>
    </row>
    <row r="37" spans="1:16" ht="12" customHeight="1" x14ac:dyDescent="0.2">
      <c r="A37" s="2">
        <v>32</v>
      </c>
      <c r="B37" s="3" t="s">
        <v>110</v>
      </c>
      <c r="C37" s="26" t="s">
        <v>189</v>
      </c>
      <c r="D37" s="2">
        <v>19</v>
      </c>
      <c r="E37" s="25">
        <v>0</v>
      </c>
      <c r="F37" s="27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">
        <v>0</v>
      </c>
      <c r="P37" s="2">
        <v>0</v>
      </c>
    </row>
    <row r="38" spans="1:16" ht="12" customHeight="1" x14ac:dyDescent="0.2">
      <c r="A38" s="2">
        <v>33</v>
      </c>
      <c r="B38" s="3" t="s">
        <v>111</v>
      </c>
      <c r="C38" s="26" t="s">
        <v>189</v>
      </c>
      <c r="D38" s="2">
        <v>266</v>
      </c>
      <c r="E38" s="25">
        <v>0</v>
      </c>
      <c r="F38" s="27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">
        <v>0</v>
      </c>
      <c r="P38" s="2">
        <v>0</v>
      </c>
    </row>
    <row r="39" spans="1:16" ht="12" customHeight="1" x14ac:dyDescent="0.2">
      <c r="A39" s="2">
        <v>34</v>
      </c>
      <c r="B39" s="3" t="s">
        <v>51</v>
      </c>
      <c r="C39" s="26" t="s">
        <v>189</v>
      </c>
      <c r="D39" s="2">
        <v>56</v>
      </c>
      <c r="E39" s="25">
        <v>0</v>
      </c>
      <c r="F39" s="27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">
        <v>0</v>
      </c>
      <c r="P39" s="2">
        <v>0</v>
      </c>
    </row>
    <row r="40" spans="1:16" ht="12" customHeight="1" x14ac:dyDescent="0.2">
      <c r="A40" s="2">
        <v>35</v>
      </c>
      <c r="B40" s="3" t="s">
        <v>94</v>
      </c>
      <c r="C40" s="26" t="s">
        <v>189</v>
      </c>
      <c r="D40" s="2">
        <v>974</v>
      </c>
      <c r="E40" s="25">
        <v>0</v>
      </c>
      <c r="F40" s="27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">
        <v>0</v>
      </c>
      <c r="P40" s="2">
        <v>0</v>
      </c>
    </row>
    <row r="41" spans="1:16" ht="12" customHeight="1" x14ac:dyDescent="0.2">
      <c r="A41" s="2">
        <v>36</v>
      </c>
      <c r="B41" s="3" t="s">
        <v>34</v>
      </c>
      <c r="C41" s="26" t="s">
        <v>189</v>
      </c>
      <c r="D41" s="2">
        <v>18</v>
      </c>
      <c r="E41" s="25">
        <v>0</v>
      </c>
      <c r="F41" s="27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">
        <v>0</v>
      </c>
      <c r="P41" s="2">
        <v>0</v>
      </c>
    </row>
    <row r="42" spans="1:16" ht="12" customHeight="1" x14ac:dyDescent="0.2">
      <c r="A42" s="2">
        <v>37</v>
      </c>
      <c r="B42" s="3" t="s">
        <v>147</v>
      </c>
      <c r="C42" s="26" t="s">
        <v>189</v>
      </c>
      <c r="D42" s="2">
        <v>34012</v>
      </c>
      <c r="E42" s="25">
        <v>11</v>
      </c>
      <c r="F42" s="27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">
        <v>0</v>
      </c>
      <c r="P42" s="2">
        <v>0</v>
      </c>
    </row>
    <row r="43" spans="1:16" ht="12" customHeight="1" x14ac:dyDescent="0.2">
      <c r="A43" s="2">
        <v>38</v>
      </c>
      <c r="B43" s="3" t="s">
        <v>39</v>
      </c>
      <c r="C43" s="26" t="s">
        <v>189</v>
      </c>
      <c r="D43" s="2">
        <v>97</v>
      </c>
      <c r="E43" s="25">
        <v>32</v>
      </c>
      <c r="F43" s="27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">
        <v>0</v>
      </c>
      <c r="P43" s="2">
        <v>0</v>
      </c>
    </row>
    <row r="44" spans="1:16" ht="12" customHeight="1" x14ac:dyDescent="0.2">
      <c r="A44" s="2">
        <v>39</v>
      </c>
      <c r="B44" s="3" t="s">
        <v>159</v>
      </c>
      <c r="C44" s="26" t="s">
        <v>189</v>
      </c>
      <c r="D44" s="2">
        <v>3675</v>
      </c>
      <c r="E44" s="25">
        <v>8</v>
      </c>
      <c r="F44" s="27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">
        <v>0</v>
      </c>
      <c r="P44" s="2">
        <v>0</v>
      </c>
    </row>
    <row r="45" spans="1:16" ht="12" customHeight="1" x14ac:dyDescent="0.2">
      <c r="A45" s="2">
        <v>40</v>
      </c>
      <c r="B45" s="3" t="s">
        <v>141</v>
      </c>
      <c r="C45" s="26" t="s">
        <v>189</v>
      </c>
      <c r="D45" s="2">
        <v>2</v>
      </c>
      <c r="E45" s="25">
        <v>1</v>
      </c>
      <c r="F45" s="27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">
        <v>0</v>
      </c>
      <c r="P45" s="2">
        <v>0</v>
      </c>
    </row>
    <row r="46" spans="1:16" ht="12" customHeight="1" x14ac:dyDescent="0.2">
      <c r="A46" s="2">
        <v>41</v>
      </c>
      <c r="B46" s="3" t="s">
        <v>160</v>
      </c>
      <c r="C46" s="26" t="s">
        <v>189</v>
      </c>
      <c r="D46" s="2">
        <v>129</v>
      </c>
      <c r="E46" s="25">
        <v>0</v>
      </c>
      <c r="F46" s="27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">
        <v>0</v>
      </c>
      <c r="P46" s="2">
        <v>0</v>
      </c>
    </row>
    <row r="47" spans="1:16" ht="12" customHeight="1" x14ac:dyDescent="0.2">
      <c r="A47" s="2">
        <v>42</v>
      </c>
      <c r="B47" s="3" t="s">
        <v>119</v>
      </c>
      <c r="C47" s="26" t="s">
        <v>189</v>
      </c>
      <c r="D47" s="2">
        <v>39</v>
      </c>
      <c r="E47" s="25">
        <v>3</v>
      </c>
      <c r="F47" s="27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">
        <v>0</v>
      </c>
      <c r="P47" s="2">
        <v>0</v>
      </c>
    </row>
    <row r="48" spans="1:16" ht="12" customHeight="1" x14ac:dyDescent="0.2">
      <c r="A48" s="2">
        <v>43</v>
      </c>
      <c r="B48" s="3" t="s">
        <v>66</v>
      </c>
      <c r="C48" s="26" t="s">
        <v>189</v>
      </c>
      <c r="D48" s="2">
        <v>163</v>
      </c>
      <c r="E48" s="25">
        <v>0</v>
      </c>
      <c r="F48" s="27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">
        <v>0</v>
      </c>
      <c r="P48" s="2">
        <v>0</v>
      </c>
    </row>
    <row r="49" spans="1:16" ht="12" customHeight="1" x14ac:dyDescent="0.2">
      <c r="A49" s="2">
        <v>44</v>
      </c>
      <c r="B49" s="3" t="s">
        <v>115</v>
      </c>
      <c r="C49" s="26" t="s">
        <v>189</v>
      </c>
      <c r="D49" s="2">
        <v>4</v>
      </c>
      <c r="E49" s="25">
        <v>2</v>
      </c>
      <c r="F49" s="27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">
        <v>0</v>
      </c>
      <c r="P49" s="2">
        <v>0</v>
      </c>
    </row>
    <row r="50" spans="1:16" ht="12" customHeight="1" x14ac:dyDescent="0.2">
      <c r="A50" s="2">
        <v>45</v>
      </c>
      <c r="B50" s="3" t="s">
        <v>63</v>
      </c>
      <c r="C50" s="26" t="s">
        <v>189</v>
      </c>
      <c r="D50" s="2">
        <v>142</v>
      </c>
      <c r="E50" s="25">
        <v>1</v>
      </c>
      <c r="F50" s="27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">
        <v>0</v>
      </c>
      <c r="P50" s="2">
        <v>0</v>
      </c>
    </row>
    <row r="51" spans="1:16" ht="12" customHeight="1" x14ac:dyDescent="0.2">
      <c r="A51" s="2">
        <v>46</v>
      </c>
      <c r="B51" s="3" t="s">
        <v>120</v>
      </c>
      <c r="C51" s="26" t="s">
        <v>189</v>
      </c>
      <c r="D51" s="2">
        <v>17921</v>
      </c>
      <c r="E51" s="25">
        <v>8</v>
      </c>
      <c r="F51" s="27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">
        <v>0</v>
      </c>
      <c r="P51" s="2">
        <v>0</v>
      </c>
    </row>
    <row r="52" spans="1:16" ht="12" customHeight="1" x14ac:dyDescent="0.2">
      <c r="A52" s="2">
        <v>47</v>
      </c>
      <c r="B52" s="3" t="s">
        <v>106</v>
      </c>
      <c r="C52" s="26" t="s">
        <v>189</v>
      </c>
      <c r="D52" s="2">
        <v>65</v>
      </c>
      <c r="E52" s="25">
        <v>5</v>
      </c>
      <c r="F52" s="27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">
        <v>0</v>
      </c>
      <c r="P52" s="2">
        <v>0</v>
      </c>
    </row>
    <row r="53" spans="1:16" ht="12" customHeight="1" x14ac:dyDescent="0.2">
      <c r="A53" s="2">
        <v>48</v>
      </c>
      <c r="B53" s="3" t="s">
        <v>98</v>
      </c>
      <c r="C53" s="26" t="s">
        <v>189</v>
      </c>
      <c r="D53" s="2">
        <v>100</v>
      </c>
      <c r="E53" s="25">
        <v>15</v>
      </c>
      <c r="F53" s="27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">
        <v>0</v>
      </c>
      <c r="P53" s="2">
        <v>0</v>
      </c>
    </row>
    <row r="54" spans="1:16" ht="12" customHeight="1" x14ac:dyDescent="0.2">
      <c r="A54" s="2">
        <v>49</v>
      </c>
      <c r="B54" s="3" t="s">
        <v>161</v>
      </c>
      <c r="C54" s="26" t="s">
        <v>189</v>
      </c>
      <c r="D54" s="2">
        <v>15696</v>
      </c>
      <c r="E54" s="25">
        <v>0</v>
      </c>
      <c r="F54" s="27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">
        <v>0</v>
      </c>
      <c r="P54" s="2">
        <v>0</v>
      </c>
    </row>
    <row r="55" spans="1:16" ht="12" customHeight="1" x14ac:dyDescent="0.2">
      <c r="A55" s="2">
        <v>50</v>
      </c>
      <c r="B55" s="3" t="s">
        <v>31</v>
      </c>
      <c r="C55" s="26" t="s">
        <v>189</v>
      </c>
      <c r="D55" s="2">
        <v>6022</v>
      </c>
      <c r="E55" s="25">
        <v>22</v>
      </c>
      <c r="F55" s="27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">
        <v>0</v>
      </c>
      <c r="P55" s="2">
        <v>0</v>
      </c>
    </row>
    <row r="56" spans="1:16" ht="12" customHeight="1" x14ac:dyDescent="0.2">
      <c r="A56" s="2">
        <v>51</v>
      </c>
      <c r="B56" s="3" t="s">
        <v>162</v>
      </c>
      <c r="C56" s="26" t="s">
        <v>189</v>
      </c>
      <c r="D56" s="2">
        <v>2</v>
      </c>
      <c r="E56" s="25">
        <v>0</v>
      </c>
      <c r="F56" s="27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">
        <v>0</v>
      </c>
      <c r="P56" s="2">
        <v>0</v>
      </c>
    </row>
    <row r="57" spans="1:16" ht="12" customHeight="1" x14ac:dyDescent="0.2">
      <c r="A57" s="2">
        <v>52</v>
      </c>
      <c r="B57" s="3" t="s">
        <v>57</v>
      </c>
      <c r="C57" s="26" t="s">
        <v>189</v>
      </c>
      <c r="D57" s="2">
        <v>533</v>
      </c>
      <c r="E57" s="25">
        <v>3</v>
      </c>
      <c r="F57" s="27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">
        <v>0</v>
      </c>
      <c r="P57" s="2">
        <v>0</v>
      </c>
    </row>
    <row r="58" spans="1:16" ht="12" customHeight="1" x14ac:dyDescent="0.2">
      <c r="A58" s="2">
        <v>53</v>
      </c>
      <c r="B58" s="3" t="s">
        <v>81</v>
      </c>
      <c r="C58" s="26" t="s">
        <v>189</v>
      </c>
      <c r="D58" s="2">
        <v>138</v>
      </c>
      <c r="E58" s="25">
        <v>5</v>
      </c>
      <c r="F58" s="27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">
        <v>0</v>
      </c>
      <c r="P58" s="2">
        <v>0</v>
      </c>
    </row>
    <row r="59" spans="1:16" ht="12" customHeight="1" x14ac:dyDescent="0.2">
      <c r="A59" s="2">
        <v>54</v>
      </c>
      <c r="B59" s="3" t="s">
        <v>132</v>
      </c>
      <c r="C59" s="26" t="s">
        <v>189</v>
      </c>
      <c r="D59" s="2">
        <v>10331</v>
      </c>
      <c r="E59" s="25">
        <v>0</v>
      </c>
      <c r="F59" s="27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">
        <v>0</v>
      </c>
      <c r="P59" s="2">
        <v>0</v>
      </c>
    </row>
    <row r="60" spans="1:16" ht="12" customHeight="1" x14ac:dyDescent="0.2">
      <c r="A60" s="2">
        <v>55</v>
      </c>
      <c r="B60" s="3" t="s">
        <v>139</v>
      </c>
      <c r="C60" s="26" t="s">
        <v>189</v>
      </c>
      <c r="D60" s="2">
        <v>1</v>
      </c>
      <c r="E60" s="25">
        <v>1</v>
      </c>
      <c r="F60" s="27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">
        <v>0</v>
      </c>
      <c r="P60" s="2">
        <v>0</v>
      </c>
    </row>
    <row r="61" spans="1:16" ht="12" customHeight="1" x14ac:dyDescent="0.2">
      <c r="A61" s="2">
        <v>56</v>
      </c>
      <c r="B61" s="3" t="s">
        <v>36</v>
      </c>
      <c r="C61" s="26" t="s">
        <v>189</v>
      </c>
      <c r="D61" s="2">
        <v>44</v>
      </c>
      <c r="E61" s="25">
        <v>0</v>
      </c>
      <c r="F61" s="27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">
        <v>0</v>
      </c>
      <c r="P61" s="2">
        <v>0</v>
      </c>
    </row>
    <row r="62" spans="1:16" ht="12" customHeight="1" x14ac:dyDescent="0.2">
      <c r="A62" s="2">
        <v>57</v>
      </c>
      <c r="B62" s="3" t="s">
        <v>60</v>
      </c>
      <c r="C62" s="26" t="s">
        <v>189</v>
      </c>
      <c r="D62" s="2">
        <v>3943</v>
      </c>
      <c r="E62" s="25">
        <v>9</v>
      </c>
      <c r="F62" s="27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">
        <v>0</v>
      </c>
      <c r="P62" s="2">
        <v>0</v>
      </c>
    </row>
    <row r="63" spans="1:16" ht="12" customHeight="1" x14ac:dyDescent="0.2">
      <c r="A63" s="2">
        <v>58</v>
      </c>
      <c r="B63" s="3" t="s">
        <v>108</v>
      </c>
      <c r="C63" s="26" t="s">
        <v>189</v>
      </c>
      <c r="D63" s="2">
        <v>4125</v>
      </c>
      <c r="E63" s="25">
        <v>0</v>
      </c>
      <c r="F63" s="27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">
        <v>0</v>
      </c>
      <c r="P63" s="2">
        <v>0</v>
      </c>
    </row>
    <row r="64" spans="1:16" ht="12" customHeight="1" x14ac:dyDescent="0.2">
      <c r="A64" s="2">
        <v>59</v>
      </c>
      <c r="B64" s="3" t="s">
        <v>163</v>
      </c>
      <c r="C64" s="26" t="s">
        <v>189</v>
      </c>
      <c r="D64" s="2">
        <v>5</v>
      </c>
      <c r="E64" s="25">
        <v>0</v>
      </c>
      <c r="F64" s="27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">
        <v>0</v>
      </c>
      <c r="P64" s="2">
        <v>0</v>
      </c>
    </row>
    <row r="65" spans="1:16" ht="12" customHeight="1" x14ac:dyDescent="0.2">
      <c r="A65" s="2">
        <v>60</v>
      </c>
      <c r="B65" s="3" t="s">
        <v>164</v>
      </c>
      <c r="C65" s="26" t="s">
        <v>189</v>
      </c>
      <c r="D65" s="2">
        <v>59</v>
      </c>
      <c r="E65" s="25">
        <v>16</v>
      </c>
      <c r="F65" s="27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">
        <v>0</v>
      </c>
      <c r="P65" s="2">
        <v>0</v>
      </c>
    </row>
    <row r="66" spans="1:16" ht="12" customHeight="1" x14ac:dyDescent="0.2">
      <c r="A66" s="2">
        <v>61</v>
      </c>
      <c r="B66" s="3" t="s">
        <v>165</v>
      </c>
      <c r="C66" s="26" t="s">
        <v>189</v>
      </c>
      <c r="D66" s="2">
        <v>11563</v>
      </c>
      <c r="E66" s="25">
        <v>39</v>
      </c>
      <c r="F66" s="27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">
        <v>0</v>
      </c>
      <c r="P66" s="2">
        <v>0</v>
      </c>
    </row>
    <row r="67" spans="1:16" ht="12" customHeight="1" x14ac:dyDescent="0.2">
      <c r="A67" s="2">
        <v>62</v>
      </c>
      <c r="B67" s="3" t="s">
        <v>142</v>
      </c>
      <c r="C67" s="26" t="s">
        <v>189</v>
      </c>
      <c r="D67" s="2">
        <v>375</v>
      </c>
      <c r="E67" s="25">
        <v>0</v>
      </c>
      <c r="F67" s="27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">
        <v>0</v>
      </c>
      <c r="P67" s="2">
        <v>0</v>
      </c>
    </row>
    <row r="68" spans="1:16" ht="12" customHeight="1" x14ac:dyDescent="0.2">
      <c r="A68" s="2">
        <v>63</v>
      </c>
      <c r="B68" s="3" t="s">
        <v>50</v>
      </c>
      <c r="C68" s="26" t="s">
        <v>189</v>
      </c>
      <c r="D68" s="2">
        <v>296</v>
      </c>
      <c r="E68" s="25">
        <v>0</v>
      </c>
      <c r="F68" s="27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">
        <v>0</v>
      </c>
      <c r="P68" s="2">
        <v>0</v>
      </c>
    </row>
    <row r="69" spans="1:16" ht="12" customHeight="1" x14ac:dyDescent="0.2">
      <c r="A69" s="2">
        <v>64</v>
      </c>
      <c r="B69" s="3" t="s">
        <v>148</v>
      </c>
      <c r="C69" s="26" t="s">
        <v>189</v>
      </c>
      <c r="D69" s="2">
        <v>2</v>
      </c>
      <c r="E69" s="25">
        <v>0</v>
      </c>
      <c r="F69" s="27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">
        <v>0</v>
      </c>
      <c r="P69" s="2">
        <v>0</v>
      </c>
    </row>
    <row r="70" spans="1:16" ht="12" customHeight="1" x14ac:dyDescent="0.2">
      <c r="A70" s="2">
        <v>65</v>
      </c>
      <c r="B70" s="3" t="s">
        <v>56</v>
      </c>
      <c r="C70" s="26" t="s">
        <v>189</v>
      </c>
      <c r="D70" s="2">
        <v>46465</v>
      </c>
      <c r="E70" s="25">
        <v>30</v>
      </c>
      <c r="F70" s="27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">
        <v>0</v>
      </c>
      <c r="P70" s="2">
        <v>0</v>
      </c>
    </row>
    <row r="71" spans="1:16" ht="12" customHeight="1" x14ac:dyDescent="0.2">
      <c r="A71" s="2">
        <v>66</v>
      </c>
      <c r="B71" s="3" t="s">
        <v>128</v>
      </c>
      <c r="C71" s="26" t="s">
        <v>189</v>
      </c>
      <c r="D71" s="2">
        <v>9</v>
      </c>
      <c r="E71" s="25">
        <v>0</v>
      </c>
      <c r="F71" s="27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">
        <v>0</v>
      </c>
      <c r="P71" s="2">
        <v>0</v>
      </c>
    </row>
    <row r="72" spans="1:16" ht="12" customHeight="1" x14ac:dyDescent="0.2">
      <c r="A72" s="2">
        <v>67</v>
      </c>
      <c r="B72" s="3" t="s">
        <v>64</v>
      </c>
      <c r="C72" s="26" t="s">
        <v>189</v>
      </c>
      <c r="D72" s="2">
        <v>127</v>
      </c>
      <c r="E72" s="25">
        <v>5</v>
      </c>
      <c r="F72" s="27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">
        <v>0</v>
      </c>
      <c r="P72" s="2">
        <v>0</v>
      </c>
    </row>
    <row r="73" spans="1:16" ht="12" customHeight="1" x14ac:dyDescent="0.2">
      <c r="A73" s="2">
        <v>68</v>
      </c>
      <c r="B73" s="3" t="s">
        <v>118</v>
      </c>
      <c r="C73" s="26" t="s">
        <v>189</v>
      </c>
      <c r="D73" s="2">
        <v>6544</v>
      </c>
      <c r="E73" s="25">
        <v>0</v>
      </c>
      <c r="F73" s="27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">
        <v>0</v>
      </c>
      <c r="P73" s="2">
        <v>0</v>
      </c>
    </row>
    <row r="74" spans="1:16" ht="12" customHeight="1" x14ac:dyDescent="0.2">
      <c r="A74" s="2">
        <v>69</v>
      </c>
      <c r="B74" s="3" t="s">
        <v>103</v>
      </c>
      <c r="C74" s="26" t="s">
        <v>189</v>
      </c>
      <c r="D74" s="2">
        <v>46</v>
      </c>
      <c r="E74" s="25">
        <v>4</v>
      </c>
      <c r="F74" s="27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">
        <v>0</v>
      </c>
      <c r="P74" s="2">
        <v>0</v>
      </c>
    </row>
    <row r="75" spans="1:16" ht="12" customHeight="1" x14ac:dyDescent="0.2">
      <c r="A75" s="2">
        <v>70</v>
      </c>
      <c r="B75" s="3" t="s">
        <v>38</v>
      </c>
      <c r="C75" s="26" t="s">
        <v>189</v>
      </c>
      <c r="D75" s="2">
        <v>277469</v>
      </c>
      <c r="E75" s="25">
        <v>8</v>
      </c>
      <c r="F75" s="30">
        <v>1</v>
      </c>
      <c r="G75" s="31">
        <v>0</v>
      </c>
      <c r="H75" s="31">
        <v>1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5">
        <v>0</v>
      </c>
      <c r="P75" s="5">
        <f>SUM(G75:I75)/F75%</f>
        <v>100</v>
      </c>
    </row>
    <row r="76" spans="1:16" ht="12" customHeight="1" x14ac:dyDescent="0.2">
      <c r="A76" s="2">
        <v>71</v>
      </c>
      <c r="B76" s="3" t="s">
        <v>101</v>
      </c>
      <c r="C76" s="26" t="s">
        <v>189</v>
      </c>
      <c r="D76" s="2">
        <v>3266</v>
      </c>
      <c r="E76" s="25">
        <v>0</v>
      </c>
      <c r="F76" s="30">
        <v>1</v>
      </c>
      <c r="G76" s="31">
        <v>1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29">
        <v>0</v>
      </c>
      <c r="P76" s="5">
        <f>SUM(G76:I76)/F76%</f>
        <v>100</v>
      </c>
    </row>
    <row r="77" spans="1:16" ht="12" customHeight="1" x14ac:dyDescent="0.2">
      <c r="A77" s="2">
        <v>72</v>
      </c>
      <c r="B77" s="3" t="s">
        <v>150</v>
      </c>
      <c r="C77" s="26" t="s">
        <v>189</v>
      </c>
      <c r="D77" s="2">
        <v>30</v>
      </c>
      <c r="E77" s="25">
        <v>0</v>
      </c>
      <c r="F77" s="27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">
        <v>0</v>
      </c>
      <c r="P77" s="2">
        <v>0</v>
      </c>
    </row>
    <row r="78" spans="1:16" ht="12" customHeight="1" x14ac:dyDescent="0.2">
      <c r="A78" s="2">
        <v>73</v>
      </c>
      <c r="B78" s="3" t="s">
        <v>75</v>
      </c>
      <c r="C78" s="26" t="s">
        <v>189</v>
      </c>
      <c r="D78" s="2">
        <v>21</v>
      </c>
      <c r="E78" s="25">
        <v>0</v>
      </c>
      <c r="F78" s="27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">
        <v>0</v>
      </c>
      <c r="P78" s="2">
        <v>0</v>
      </c>
    </row>
    <row r="79" spans="1:16" ht="12" customHeight="1" x14ac:dyDescent="0.2">
      <c r="A79" s="2">
        <v>74</v>
      </c>
      <c r="B79" s="3" t="s">
        <v>151</v>
      </c>
      <c r="C79" s="26" t="s">
        <v>189</v>
      </c>
      <c r="D79" s="2">
        <v>2</v>
      </c>
      <c r="E79" s="25">
        <v>2</v>
      </c>
      <c r="F79" s="27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">
        <v>0</v>
      </c>
      <c r="P79" s="2">
        <v>0</v>
      </c>
    </row>
    <row r="80" spans="1:16" ht="12" customHeight="1" x14ac:dyDescent="0.2">
      <c r="A80" s="2">
        <v>75</v>
      </c>
      <c r="B80" s="3" t="s">
        <v>35</v>
      </c>
      <c r="C80" s="26" t="s">
        <v>189</v>
      </c>
      <c r="D80" s="2">
        <v>26291</v>
      </c>
      <c r="E80" s="25">
        <v>11</v>
      </c>
      <c r="F80" s="27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">
        <v>0</v>
      </c>
      <c r="P80" s="2">
        <v>0</v>
      </c>
    </row>
    <row r="81" spans="1:16" ht="12" customHeight="1" x14ac:dyDescent="0.2">
      <c r="A81" s="2">
        <v>76</v>
      </c>
      <c r="B81" s="3" t="s">
        <v>166</v>
      </c>
      <c r="C81" s="26" t="s">
        <v>189</v>
      </c>
      <c r="D81" s="2">
        <v>3841</v>
      </c>
      <c r="E81" s="25">
        <v>0</v>
      </c>
      <c r="F81" s="27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">
        <v>0</v>
      </c>
      <c r="P81" s="2">
        <v>0</v>
      </c>
    </row>
    <row r="82" spans="1:16" ht="12" customHeight="1" x14ac:dyDescent="0.2">
      <c r="A82" s="2">
        <v>77</v>
      </c>
      <c r="B82" s="3" t="s">
        <v>113</v>
      </c>
      <c r="C82" s="26" t="s">
        <v>189</v>
      </c>
      <c r="D82" s="2">
        <v>957</v>
      </c>
      <c r="E82" s="25">
        <v>0</v>
      </c>
      <c r="F82" s="27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">
        <v>0</v>
      </c>
      <c r="P82" s="2">
        <v>0</v>
      </c>
    </row>
    <row r="83" spans="1:16" ht="12" customHeight="1" x14ac:dyDescent="0.2">
      <c r="A83" s="2">
        <v>78</v>
      </c>
      <c r="B83" s="3" t="s">
        <v>100</v>
      </c>
      <c r="C83" s="26" t="s">
        <v>189</v>
      </c>
      <c r="D83" s="2">
        <v>9172</v>
      </c>
      <c r="E83" s="25">
        <v>0</v>
      </c>
      <c r="F83" s="27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">
        <v>0</v>
      </c>
      <c r="P83" s="2">
        <v>0</v>
      </c>
    </row>
    <row r="84" spans="1:16" ht="12" customHeight="1" x14ac:dyDescent="0.2">
      <c r="A84" s="2">
        <v>79</v>
      </c>
      <c r="B84" s="3" t="s">
        <v>152</v>
      </c>
      <c r="C84" s="26" t="s">
        <v>189</v>
      </c>
      <c r="D84" s="2">
        <v>26</v>
      </c>
      <c r="E84" s="25">
        <v>0</v>
      </c>
      <c r="F84" s="27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">
        <v>0</v>
      </c>
      <c r="P84" s="2">
        <v>0</v>
      </c>
    </row>
    <row r="85" spans="1:16" ht="12" customHeight="1" x14ac:dyDescent="0.2">
      <c r="A85" s="2">
        <v>80</v>
      </c>
      <c r="B85" s="3" t="s">
        <v>149</v>
      </c>
      <c r="C85" s="26" t="s">
        <v>189</v>
      </c>
      <c r="D85" s="2">
        <v>1</v>
      </c>
      <c r="E85" s="25">
        <v>1</v>
      </c>
      <c r="F85" s="27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">
        <v>0</v>
      </c>
      <c r="P85" s="2">
        <v>0</v>
      </c>
    </row>
    <row r="86" spans="1:16" ht="12" customHeight="1" x14ac:dyDescent="0.2">
      <c r="A86" s="2">
        <v>81</v>
      </c>
      <c r="B86" s="3" t="s">
        <v>134</v>
      </c>
      <c r="C86" s="26" t="s">
        <v>189</v>
      </c>
      <c r="D86" s="2">
        <v>17</v>
      </c>
      <c r="E86" s="25">
        <v>0</v>
      </c>
      <c r="F86" s="27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">
        <v>0</v>
      </c>
      <c r="P86" s="2">
        <v>0</v>
      </c>
    </row>
    <row r="87" spans="1:16" ht="12" customHeight="1" x14ac:dyDescent="0.2">
      <c r="A87" s="2">
        <v>82</v>
      </c>
      <c r="B87" s="3" t="s">
        <v>87</v>
      </c>
      <c r="C87" s="26" t="s">
        <v>189</v>
      </c>
      <c r="D87" s="2">
        <v>5570</v>
      </c>
      <c r="E87" s="25">
        <v>1</v>
      </c>
      <c r="F87" s="27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">
        <v>0</v>
      </c>
      <c r="P87" s="2">
        <v>0</v>
      </c>
    </row>
    <row r="88" spans="1:16" ht="12" customHeight="1" x14ac:dyDescent="0.2">
      <c r="A88" s="2">
        <v>83</v>
      </c>
      <c r="B88" s="3" t="s">
        <v>72</v>
      </c>
      <c r="C88" s="26" t="s">
        <v>189</v>
      </c>
      <c r="D88" s="2">
        <v>34</v>
      </c>
      <c r="E88" s="25">
        <v>0</v>
      </c>
      <c r="F88" s="27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">
        <v>0</v>
      </c>
      <c r="P88" s="2">
        <v>0</v>
      </c>
    </row>
    <row r="89" spans="1:16" ht="12" customHeight="1" x14ac:dyDescent="0.2">
      <c r="A89" s="2">
        <v>84</v>
      </c>
      <c r="B89" s="3" t="s">
        <v>109</v>
      </c>
      <c r="C89" s="26" t="s">
        <v>189</v>
      </c>
      <c r="D89" s="2">
        <v>147</v>
      </c>
      <c r="E89" s="25">
        <v>19</v>
      </c>
      <c r="F89" s="27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">
        <v>0</v>
      </c>
      <c r="P89" s="2">
        <v>0</v>
      </c>
    </row>
    <row r="90" spans="1:16" ht="12" customHeight="1" x14ac:dyDescent="0.2">
      <c r="A90" s="2">
        <v>85</v>
      </c>
      <c r="B90" s="3" t="s">
        <v>69</v>
      </c>
      <c r="C90" s="26" t="s">
        <v>189</v>
      </c>
      <c r="D90" s="2">
        <v>210</v>
      </c>
      <c r="E90" s="25">
        <v>0</v>
      </c>
      <c r="F90" s="27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">
        <v>0</v>
      </c>
      <c r="P90" s="2">
        <v>0</v>
      </c>
    </row>
    <row r="91" spans="1:16" ht="12" customHeight="1" x14ac:dyDescent="0.2">
      <c r="A91" s="2">
        <v>86</v>
      </c>
      <c r="B91" s="3" t="s">
        <v>77</v>
      </c>
      <c r="C91" s="26" t="s">
        <v>189</v>
      </c>
      <c r="D91" s="2">
        <v>3</v>
      </c>
      <c r="E91" s="25">
        <v>1</v>
      </c>
      <c r="F91" s="27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">
        <v>0</v>
      </c>
      <c r="P91" s="2">
        <v>0</v>
      </c>
    </row>
    <row r="92" spans="1:16" ht="12" customHeight="1" x14ac:dyDescent="0.2">
      <c r="A92" s="2">
        <v>87</v>
      </c>
      <c r="B92" s="3" t="s">
        <v>25</v>
      </c>
      <c r="C92" s="26" t="s">
        <v>189</v>
      </c>
      <c r="D92" s="2">
        <v>160</v>
      </c>
      <c r="E92" s="25">
        <v>0</v>
      </c>
      <c r="F92" s="27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">
        <v>0</v>
      </c>
      <c r="P92" s="2">
        <v>0</v>
      </c>
    </row>
    <row r="93" spans="1:16" ht="12" customHeight="1" x14ac:dyDescent="0.2">
      <c r="A93" s="2">
        <v>88</v>
      </c>
      <c r="B93" s="3" t="s">
        <v>67</v>
      </c>
      <c r="C93" s="26" t="s">
        <v>189</v>
      </c>
      <c r="D93" s="2">
        <v>4</v>
      </c>
      <c r="E93" s="25">
        <v>0</v>
      </c>
      <c r="F93" s="27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">
        <v>0</v>
      </c>
      <c r="P93" s="2">
        <v>0</v>
      </c>
    </row>
    <row r="94" spans="1:16" ht="12" customHeight="1" x14ac:dyDescent="0.2">
      <c r="A94" s="2">
        <v>89</v>
      </c>
      <c r="B94" s="3" t="s">
        <v>133</v>
      </c>
      <c r="C94" s="26" t="s">
        <v>189</v>
      </c>
      <c r="D94" s="2">
        <v>4</v>
      </c>
      <c r="E94" s="25">
        <v>1</v>
      </c>
      <c r="F94" s="27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">
        <v>0</v>
      </c>
      <c r="P94" s="2">
        <v>0</v>
      </c>
    </row>
    <row r="95" spans="1:16" ht="12" customHeight="1" x14ac:dyDescent="0.2">
      <c r="A95" s="2">
        <v>90</v>
      </c>
      <c r="B95" s="3" t="s">
        <v>131</v>
      </c>
      <c r="C95" s="26" t="s">
        <v>189</v>
      </c>
      <c r="D95" s="2">
        <v>3</v>
      </c>
      <c r="E95" s="25">
        <v>0</v>
      </c>
      <c r="F95" s="27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">
        <v>0</v>
      </c>
      <c r="P95" s="2">
        <v>0</v>
      </c>
    </row>
    <row r="96" spans="1:16" ht="12" customHeight="1" x14ac:dyDescent="0.2">
      <c r="A96" s="2">
        <v>91</v>
      </c>
      <c r="B96" s="3" t="s">
        <v>126</v>
      </c>
      <c r="C96" s="26" t="s">
        <v>189</v>
      </c>
      <c r="D96" s="2">
        <v>635</v>
      </c>
      <c r="E96" s="25">
        <v>4</v>
      </c>
      <c r="F96" s="27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">
        <v>0</v>
      </c>
      <c r="P96" s="2">
        <v>0</v>
      </c>
    </row>
    <row r="97" spans="1:16" ht="12" customHeight="1" x14ac:dyDescent="0.2">
      <c r="A97" s="2">
        <v>92</v>
      </c>
      <c r="B97" s="3" t="s">
        <v>86</v>
      </c>
      <c r="C97" s="26" t="s">
        <v>189</v>
      </c>
      <c r="D97" s="2">
        <v>6832</v>
      </c>
      <c r="E97" s="25">
        <v>0</v>
      </c>
      <c r="F97" s="30">
        <v>1</v>
      </c>
      <c r="G97" s="31">
        <v>0</v>
      </c>
      <c r="H97" s="31">
        <v>1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29">
        <v>0</v>
      </c>
      <c r="P97" s="5">
        <f>SUM(G97:I97)/F97%</f>
        <v>100</v>
      </c>
    </row>
    <row r="98" spans="1:16" ht="12" customHeight="1" x14ac:dyDescent="0.2">
      <c r="A98" s="2">
        <v>93</v>
      </c>
      <c r="B98" s="3" t="s">
        <v>121</v>
      </c>
      <c r="C98" s="26" t="s">
        <v>189</v>
      </c>
      <c r="D98" s="2">
        <v>184</v>
      </c>
      <c r="E98" s="25">
        <v>0</v>
      </c>
      <c r="F98" s="27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">
        <v>0</v>
      </c>
      <c r="P98" s="2">
        <v>0</v>
      </c>
    </row>
    <row r="99" spans="1:16" ht="12" customHeight="1" x14ac:dyDescent="0.2">
      <c r="A99" s="2">
        <v>94</v>
      </c>
      <c r="B99" s="3" t="s">
        <v>153</v>
      </c>
      <c r="C99" s="26" t="s">
        <v>189</v>
      </c>
      <c r="D99" s="2">
        <v>125</v>
      </c>
      <c r="E99" s="25">
        <v>0</v>
      </c>
      <c r="F99" s="27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">
        <v>0</v>
      </c>
      <c r="P99" s="2">
        <v>0</v>
      </c>
    </row>
    <row r="100" spans="1:16" ht="12" customHeight="1" x14ac:dyDescent="0.2">
      <c r="A100" s="2">
        <v>95</v>
      </c>
      <c r="B100" s="3" t="s">
        <v>79</v>
      </c>
      <c r="C100" s="26" t="s">
        <v>189</v>
      </c>
      <c r="D100" s="2">
        <v>25</v>
      </c>
      <c r="E100" s="25">
        <v>0</v>
      </c>
      <c r="F100" s="27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">
        <v>0</v>
      </c>
      <c r="P100" s="2">
        <v>0</v>
      </c>
    </row>
    <row r="101" spans="1:16" ht="12" customHeight="1" x14ac:dyDescent="0.2">
      <c r="A101" s="2">
        <v>96</v>
      </c>
      <c r="B101" s="3" t="s">
        <v>93</v>
      </c>
      <c r="C101" s="26" t="s">
        <v>189</v>
      </c>
      <c r="D101" s="2">
        <v>2</v>
      </c>
      <c r="E101" s="25">
        <v>0</v>
      </c>
      <c r="F101" s="27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">
        <v>0</v>
      </c>
      <c r="P101" s="2">
        <v>0</v>
      </c>
    </row>
    <row r="102" spans="1:16" ht="12" customHeight="1" x14ac:dyDescent="0.2">
      <c r="A102" s="2">
        <v>97</v>
      </c>
      <c r="B102" s="3" t="s">
        <v>82</v>
      </c>
      <c r="C102" s="26" t="s">
        <v>189</v>
      </c>
      <c r="D102" s="2">
        <v>194</v>
      </c>
      <c r="E102" s="25">
        <v>1</v>
      </c>
      <c r="F102" s="27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">
        <v>0</v>
      </c>
      <c r="P102" s="2">
        <v>0</v>
      </c>
    </row>
    <row r="103" spans="1:16" ht="12" customHeight="1" x14ac:dyDescent="0.2">
      <c r="A103" s="2">
        <v>98</v>
      </c>
      <c r="B103" s="3" t="s">
        <v>84</v>
      </c>
      <c r="C103" s="26" t="s">
        <v>189</v>
      </c>
      <c r="D103" s="2">
        <v>16</v>
      </c>
      <c r="E103" s="25">
        <v>0</v>
      </c>
      <c r="F103" s="27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">
        <v>0</v>
      </c>
      <c r="P103" s="2">
        <v>0</v>
      </c>
    </row>
    <row r="104" spans="1:16" ht="12" customHeight="1" x14ac:dyDescent="0.2">
      <c r="A104" s="2">
        <v>99</v>
      </c>
      <c r="B104" s="3" t="s">
        <v>144</v>
      </c>
      <c r="C104" s="26" t="s">
        <v>189</v>
      </c>
      <c r="D104" s="2">
        <v>4116</v>
      </c>
      <c r="E104" s="25">
        <v>3</v>
      </c>
      <c r="F104" s="27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">
        <v>0</v>
      </c>
      <c r="P104" s="2">
        <v>0</v>
      </c>
    </row>
    <row r="105" spans="1:16" ht="12" customHeight="1" x14ac:dyDescent="0.2">
      <c r="A105" s="2">
        <v>100</v>
      </c>
      <c r="B105" s="3" t="s">
        <v>167</v>
      </c>
      <c r="C105" s="26" t="s">
        <v>189</v>
      </c>
      <c r="D105" s="2">
        <v>6369</v>
      </c>
      <c r="E105" s="25">
        <v>0</v>
      </c>
      <c r="F105" s="27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">
        <v>0</v>
      </c>
      <c r="P105" s="2">
        <v>0</v>
      </c>
    </row>
    <row r="106" spans="1:16" ht="12" customHeight="1" x14ac:dyDescent="0.2">
      <c r="A106" s="2">
        <v>101</v>
      </c>
      <c r="B106" s="3" t="s">
        <v>47</v>
      </c>
      <c r="C106" s="26" t="s">
        <v>189</v>
      </c>
      <c r="D106" s="2">
        <v>45351</v>
      </c>
      <c r="E106" s="25">
        <v>0</v>
      </c>
      <c r="F106" s="27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">
        <v>0</v>
      </c>
      <c r="P106" s="2">
        <v>0</v>
      </c>
    </row>
    <row r="107" spans="1:16" ht="12" customHeight="1" x14ac:dyDescent="0.2">
      <c r="A107" s="2">
        <v>102</v>
      </c>
      <c r="B107" s="3" t="s">
        <v>168</v>
      </c>
      <c r="C107" s="26" t="s">
        <v>189</v>
      </c>
      <c r="D107" s="2">
        <v>1</v>
      </c>
      <c r="E107" s="25">
        <v>0</v>
      </c>
      <c r="F107" s="27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">
        <v>0</v>
      </c>
      <c r="P107" s="2">
        <v>0</v>
      </c>
    </row>
    <row r="108" spans="1:16" ht="12" customHeight="1" x14ac:dyDescent="0.2">
      <c r="A108" s="2">
        <v>103</v>
      </c>
      <c r="B108" s="3" t="s">
        <v>32</v>
      </c>
      <c r="C108" s="26" t="s">
        <v>189</v>
      </c>
      <c r="D108" s="2">
        <v>3</v>
      </c>
      <c r="E108" s="25">
        <v>0</v>
      </c>
      <c r="F108" s="27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">
        <v>0</v>
      </c>
      <c r="P108" s="2">
        <v>0</v>
      </c>
    </row>
    <row r="109" spans="1:16" ht="12" customHeight="1" x14ac:dyDescent="0.2">
      <c r="A109" s="2">
        <v>104</v>
      </c>
      <c r="B109" s="3" t="s">
        <v>46</v>
      </c>
      <c r="C109" s="26" t="s">
        <v>189</v>
      </c>
      <c r="D109" s="2">
        <v>24</v>
      </c>
      <c r="E109" s="25">
        <v>0</v>
      </c>
      <c r="F109" s="27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">
        <v>0</v>
      </c>
      <c r="P109" s="2">
        <v>0</v>
      </c>
    </row>
    <row r="110" spans="1:16" ht="12" customHeight="1" x14ac:dyDescent="0.2">
      <c r="A110" s="2">
        <v>105</v>
      </c>
      <c r="B110" s="3" t="s">
        <v>95</v>
      </c>
      <c r="C110" s="26" t="s">
        <v>189</v>
      </c>
      <c r="D110" s="2">
        <v>1</v>
      </c>
      <c r="E110" s="25">
        <v>5</v>
      </c>
      <c r="F110" s="27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">
        <v>0</v>
      </c>
      <c r="P110" s="2">
        <v>0</v>
      </c>
    </row>
    <row r="111" spans="1:16" ht="12" customHeight="1" x14ac:dyDescent="0.2">
      <c r="A111" s="2">
        <v>106</v>
      </c>
      <c r="B111" s="3" t="s">
        <v>169</v>
      </c>
      <c r="C111" s="26" t="s">
        <v>189</v>
      </c>
      <c r="D111" s="2">
        <v>11</v>
      </c>
      <c r="E111" s="25">
        <v>0</v>
      </c>
      <c r="F111" s="27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">
        <v>0</v>
      </c>
      <c r="P111" s="2">
        <v>0</v>
      </c>
    </row>
    <row r="112" spans="1:16" ht="12" customHeight="1" x14ac:dyDescent="0.2">
      <c r="A112" s="2">
        <v>107</v>
      </c>
      <c r="B112" s="3" t="s">
        <v>170</v>
      </c>
      <c r="C112" s="26" t="s">
        <v>189</v>
      </c>
      <c r="D112" s="2">
        <v>5993</v>
      </c>
      <c r="E112" s="25">
        <v>3</v>
      </c>
      <c r="F112" s="27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">
        <v>0</v>
      </c>
      <c r="P112" s="2">
        <v>0</v>
      </c>
    </row>
    <row r="113" spans="1:16" ht="12" customHeight="1" x14ac:dyDescent="0.2">
      <c r="A113" s="2">
        <v>108</v>
      </c>
      <c r="B113" s="3" t="s">
        <v>53</v>
      </c>
      <c r="C113" s="26" t="s">
        <v>189</v>
      </c>
      <c r="D113" s="2">
        <v>93</v>
      </c>
      <c r="E113" s="25">
        <v>0</v>
      </c>
      <c r="F113" s="27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">
        <v>0</v>
      </c>
      <c r="P113" s="2">
        <v>0</v>
      </c>
    </row>
    <row r="114" spans="1:16" ht="12" customHeight="1" x14ac:dyDescent="0.2">
      <c r="A114" s="2">
        <v>109</v>
      </c>
      <c r="B114" s="3" t="s">
        <v>125</v>
      </c>
      <c r="C114" s="26" t="s">
        <v>189</v>
      </c>
      <c r="D114" s="2">
        <v>284</v>
      </c>
      <c r="E114" s="25">
        <v>9</v>
      </c>
      <c r="F114" s="27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">
        <v>0</v>
      </c>
      <c r="P114" s="2">
        <v>0</v>
      </c>
    </row>
    <row r="115" spans="1:16" ht="12" customHeight="1" x14ac:dyDescent="0.2">
      <c r="A115" s="2">
        <v>110</v>
      </c>
      <c r="B115" s="3" t="s">
        <v>85</v>
      </c>
      <c r="C115" s="26" t="s">
        <v>189</v>
      </c>
      <c r="D115" s="2">
        <v>10</v>
      </c>
      <c r="E115" s="25">
        <v>0</v>
      </c>
      <c r="F115" s="27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">
        <v>0</v>
      </c>
      <c r="P115" s="2">
        <v>0</v>
      </c>
    </row>
    <row r="116" spans="1:16" ht="12" customHeight="1" x14ac:dyDescent="0.2">
      <c r="A116" s="2">
        <v>111</v>
      </c>
      <c r="B116" s="3" t="s">
        <v>140</v>
      </c>
      <c r="C116" s="26" t="s">
        <v>189</v>
      </c>
      <c r="D116" s="2">
        <v>3880</v>
      </c>
      <c r="E116" s="25">
        <v>22</v>
      </c>
      <c r="F116" s="27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">
        <v>0</v>
      </c>
      <c r="P116" s="2">
        <v>0</v>
      </c>
    </row>
    <row r="117" spans="1:16" ht="12" customHeight="1" x14ac:dyDescent="0.2">
      <c r="A117" s="2">
        <v>112</v>
      </c>
      <c r="B117" s="3" t="s">
        <v>129</v>
      </c>
      <c r="C117" s="26" t="s">
        <v>189</v>
      </c>
      <c r="D117" s="2">
        <v>24</v>
      </c>
      <c r="E117" s="25">
        <v>2</v>
      </c>
      <c r="F117" s="27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">
        <v>0</v>
      </c>
      <c r="P117" s="2">
        <v>0</v>
      </c>
    </row>
    <row r="118" spans="1:16" ht="12" customHeight="1" x14ac:dyDescent="0.2">
      <c r="A118" s="2">
        <v>113</v>
      </c>
      <c r="B118" s="3" t="s">
        <v>49</v>
      </c>
      <c r="C118" s="26" t="s">
        <v>189</v>
      </c>
      <c r="D118" s="2">
        <v>2</v>
      </c>
      <c r="E118" s="25">
        <v>1</v>
      </c>
      <c r="F118" s="27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">
        <v>0</v>
      </c>
      <c r="P118" s="2">
        <v>0</v>
      </c>
    </row>
    <row r="119" spans="1:16" ht="12" customHeight="1" x14ac:dyDescent="0.2">
      <c r="A119" s="2">
        <v>114</v>
      </c>
      <c r="B119" s="3" t="s">
        <v>171</v>
      </c>
      <c r="C119" s="26" t="s">
        <v>189</v>
      </c>
      <c r="D119" s="2">
        <v>1540</v>
      </c>
      <c r="E119" s="25">
        <v>99</v>
      </c>
      <c r="F119" s="27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">
        <v>0</v>
      </c>
      <c r="P119" s="2">
        <v>0</v>
      </c>
    </row>
    <row r="120" spans="1:16" ht="12" customHeight="1" x14ac:dyDescent="0.2">
      <c r="A120" s="2">
        <v>115</v>
      </c>
      <c r="B120" s="3" t="s">
        <v>58</v>
      </c>
      <c r="C120" s="26" t="s">
        <v>189</v>
      </c>
      <c r="D120" s="2">
        <v>40</v>
      </c>
      <c r="E120" s="25">
        <v>2</v>
      </c>
      <c r="F120" s="27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">
        <v>0</v>
      </c>
      <c r="P120" s="2">
        <v>0</v>
      </c>
    </row>
    <row r="121" spans="1:16" ht="12" customHeight="1" x14ac:dyDescent="0.2">
      <c r="A121" s="2">
        <v>116</v>
      </c>
      <c r="B121" s="3" t="s">
        <v>105</v>
      </c>
      <c r="C121" s="26" t="s">
        <v>189</v>
      </c>
      <c r="D121" s="2">
        <v>5128</v>
      </c>
      <c r="E121" s="25">
        <v>51</v>
      </c>
      <c r="F121" s="27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">
        <v>0</v>
      </c>
      <c r="P121" s="2">
        <v>0</v>
      </c>
    </row>
    <row r="122" spans="1:16" ht="12" customHeight="1" x14ac:dyDescent="0.2">
      <c r="A122" s="2">
        <v>117</v>
      </c>
      <c r="B122" s="3" t="s">
        <v>89</v>
      </c>
      <c r="C122" s="26" t="s">
        <v>189</v>
      </c>
      <c r="D122" s="2">
        <v>524</v>
      </c>
      <c r="E122" s="25">
        <v>0</v>
      </c>
      <c r="F122" s="27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">
        <v>0</v>
      </c>
      <c r="P122" s="2">
        <v>0</v>
      </c>
    </row>
    <row r="123" spans="1:16" ht="12" customHeight="1" x14ac:dyDescent="0.2">
      <c r="A123" s="2">
        <v>118</v>
      </c>
      <c r="B123" s="3" t="s">
        <v>70</v>
      </c>
      <c r="C123" s="26" t="s">
        <v>189</v>
      </c>
      <c r="D123" s="2">
        <v>121</v>
      </c>
      <c r="E123" s="25">
        <v>0</v>
      </c>
      <c r="F123" s="27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">
        <v>0</v>
      </c>
      <c r="P123" s="2">
        <v>0</v>
      </c>
    </row>
    <row r="124" spans="1:16" ht="12" customHeight="1" x14ac:dyDescent="0.2">
      <c r="A124" s="2">
        <v>119</v>
      </c>
      <c r="B124" s="3" t="s">
        <v>44</v>
      </c>
      <c r="C124" s="26" t="s">
        <v>189</v>
      </c>
      <c r="D124" s="2">
        <v>124487</v>
      </c>
      <c r="E124" s="25">
        <v>242</v>
      </c>
      <c r="F124" s="27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">
        <v>0</v>
      </c>
      <c r="P124" s="2">
        <v>0</v>
      </c>
    </row>
    <row r="125" spans="1:16" ht="12" customHeight="1" x14ac:dyDescent="0.2">
      <c r="A125" s="2">
        <v>120</v>
      </c>
      <c r="B125" s="3" t="s">
        <v>104</v>
      </c>
      <c r="C125" s="26" t="s">
        <v>189</v>
      </c>
      <c r="D125" s="2">
        <v>340</v>
      </c>
      <c r="E125" s="25">
        <v>2</v>
      </c>
      <c r="F125" s="27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">
        <v>0</v>
      </c>
      <c r="P125" s="2">
        <v>0</v>
      </c>
    </row>
    <row r="126" spans="1:16" ht="12" customHeight="1" x14ac:dyDescent="0.2">
      <c r="A126" s="2">
        <v>121</v>
      </c>
      <c r="B126" s="3" t="s">
        <v>122</v>
      </c>
      <c r="C126" s="26" t="s">
        <v>189</v>
      </c>
      <c r="D126" s="2">
        <v>4</v>
      </c>
      <c r="E126" s="25">
        <v>2</v>
      </c>
      <c r="F126" s="27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">
        <v>0</v>
      </c>
      <c r="P126" s="2">
        <v>0</v>
      </c>
    </row>
    <row r="127" spans="1:16" ht="12" customHeight="1" x14ac:dyDescent="0.2">
      <c r="A127" s="2">
        <v>122</v>
      </c>
      <c r="B127" s="3" t="s">
        <v>172</v>
      </c>
      <c r="C127" s="26" t="s">
        <v>189</v>
      </c>
      <c r="D127" s="2">
        <v>8620</v>
      </c>
      <c r="E127" s="25">
        <v>0</v>
      </c>
      <c r="F127" s="27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">
        <v>0</v>
      </c>
      <c r="P127" s="2">
        <v>0</v>
      </c>
    </row>
    <row r="128" spans="1:16" ht="12" customHeight="1" x14ac:dyDescent="0.2">
      <c r="A128" s="2">
        <v>123</v>
      </c>
      <c r="B128" s="3" t="s">
        <v>42</v>
      </c>
      <c r="C128" s="26" t="s">
        <v>189</v>
      </c>
      <c r="D128" s="2">
        <v>119688</v>
      </c>
      <c r="E128" s="25">
        <v>92</v>
      </c>
      <c r="F128" s="30">
        <v>1</v>
      </c>
      <c r="G128" s="31">
        <v>0</v>
      </c>
      <c r="H128" s="31">
        <v>1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29">
        <f>(F128/E128)%</f>
        <v>1.0869565217391303E-4</v>
      </c>
      <c r="P128" s="5">
        <f>SUM(G128:I128)/F128%</f>
        <v>100</v>
      </c>
    </row>
    <row r="129" spans="1:16" ht="12" customHeight="1" x14ac:dyDescent="0.2">
      <c r="A129" s="2">
        <v>124</v>
      </c>
      <c r="B129" s="3" t="s">
        <v>88</v>
      </c>
      <c r="C129" s="26" t="s">
        <v>189</v>
      </c>
      <c r="D129" s="2">
        <v>2147</v>
      </c>
      <c r="E129" s="25">
        <v>0</v>
      </c>
      <c r="F129" s="27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">
        <v>0</v>
      </c>
      <c r="P129" s="2">
        <v>0</v>
      </c>
    </row>
    <row r="130" spans="1:16" ht="12" customHeight="1" x14ac:dyDescent="0.2">
      <c r="A130" s="2">
        <v>125</v>
      </c>
      <c r="B130" s="3" t="s">
        <v>30</v>
      </c>
      <c r="C130" s="26" t="s">
        <v>189</v>
      </c>
      <c r="D130" s="2">
        <v>77359</v>
      </c>
      <c r="E130" s="25">
        <v>138</v>
      </c>
      <c r="F130" s="27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">
        <v>0</v>
      </c>
      <c r="P130" s="2">
        <v>0</v>
      </c>
    </row>
    <row r="131" spans="1:16" ht="12" customHeight="1" x14ac:dyDescent="0.2">
      <c r="A131" s="2">
        <v>126</v>
      </c>
      <c r="B131" s="3" t="s">
        <v>96</v>
      </c>
      <c r="C131" s="26" t="s">
        <v>189</v>
      </c>
      <c r="D131" s="2">
        <v>58</v>
      </c>
      <c r="E131" s="25">
        <v>0</v>
      </c>
      <c r="F131" s="27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">
        <v>0</v>
      </c>
      <c r="P131" s="2">
        <v>0</v>
      </c>
    </row>
    <row r="132" spans="1:16" ht="12" customHeight="1" x14ac:dyDescent="0.2">
      <c r="A132" s="2">
        <v>127</v>
      </c>
      <c r="B132" s="3" t="s">
        <v>83</v>
      </c>
      <c r="C132" s="26" t="s">
        <v>189</v>
      </c>
      <c r="D132" s="2">
        <v>2138</v>
      </c>
      <c r="E132" s="25">
        <v>0</v>
      </c>
      <c r="F132" s="27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">
        <v>0</v>
      </c>
      <c r="P132" s="2">
        <v>0</v>
      </c>
    </row>
    <row r="133" spans="1:16" ht="12" customHeight="1" x14ac:dyDescent="0.2">
      <c r="A133" s="2">
        <v>128</v>
      </c>
      <c r="B133" s="3" t="s">
        <v>23</v>
      </c>
      <c r="C133" s="26" t="s">
        <v>189</v>
      </c>
      <c r="D133" s="2">
        <v>92</v>
      </c>
      <c r="E133" s="25">
        <v>18</v>
      </c>
      <c r="F133" s="27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">
        <v>0</v>
      </c>
      <c r="P133" s="2">
        <v>0</v>
      </c>
    </row>
    <row r="134" spans="1:16" ht="12" customHeight="1" x14ac:dyDescent="0.2">
      <c r="A134" s="2">
        <v>129</v>
      </c>
      <c r="B134" s="3" t="s">
        <v>173</v>
      </c>
      <c r="C134" s="26" t="s">
        <v>189</v>
      </c>
      <c r="D134" s="2">
        <v>6796</v>
      </c>
      <c r="E134" s="25">
        <v>4</v>
      </c>
      <c r="F134" s="27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">
        <v>0</v>
      </c>
      <c r="P134" s="2">
        <v>0</v>
      </c>
    </row>
    <row r="135" spans="1:16" ht="12" customHeight="1" x14ac:dyDescent="0.2">
      <c r="A135" s="2">
        <v>130</v>
      </c>
      <c r="B135" s="3" t="s">
        <v>145</v>
      </c>
      <c r="C135" s="26" t="s">
        <v>189</v>
      </c>
      <c r="D135" s="2">
        <v>1</v>
      </c>
      <c r="E135" s="25">
        <v>0</v>
      </c>
      <c r="F135" s="27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">
        <v>0</v>
      </c>
      <c r="P135" s="2">
        <v>0</v>
      </c>
    </row>
    <row r="136" spans="1:16" ht="12" customHeight="1" x14ac:dyDescent="0.2">
      <c r="A136" s="2">
        <v>131</v>
      </c>
      <c r="B136" s="3" t="s">
        <v>116</v>
      </c>
      <c r="C136" s="26" t="s">
        <v>189</v>
      </c>
      <c r="D136" s="2">
        <v>2</v>
      </c>
      <c r="E136" s="25">
        <v>0</v>
      </c>
      <c r="F136" s="27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">
        <v>0</v>
      </c>
      <c r="P136" s="2">
        <v>0</v>
      </c>
    </row>
    <row r="137" spans="1:16" ht="12" customHeight="1" x14ac:dyDescent="0.2">
      <c r="A137" s="2">
        <v>132</v>
      </c>
      <c r="B137" s="3" t="s">
        <v>40</v>
      </c>
      <c r="C137" s="26" t="s">
        <v>189</v>
      </c>
      <c r="D137" s="2">
        <v>28837</v>
      </c>
      <c r="E137" s="25">
        <v>0</v>
      </c>
      <c r="F137" s="27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">
        <v>0</v>
      </c>
      <c r="P137" s="2">
        <v>0</v>
      </c>
    </row>
    <row r="138" spans="1:16" ht="12" customHeight="1" x14ac:dyDescent="0.2">
      <c r="A138" s="2">
        <v>133</v>
      </c>
      <c r="B138" s="3" t="s">
        <v>55</v>
      </c>
      <c r="C138" s="26" t="s">
        <v>189</v>
      </c>
      <c r="D138" s="2">
        <v>111</v>
      </c>
      <c r="E138" s="25">
        <v>0</v>
      </c>
      <c r="F138" s="27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">
        <v>0</v>
      </c>
      <c r="P138" s="2">
        <v>0</v>
      </c>
    </row>
    <row r="139" spans="1:16" ht="12" customHeight="1" x14ac:dyDescent="0.2">
      <c r="A139" s="2">
        <v>134</v>
      </c>
      <c r="B139" s="3" t="s">
        <v>174</v>
      </c>
      <c r="C139" s="26" t="s">
        <v>189</v>
      </c>
      <c r="D139" s="2">
        <v>4035</v>
      </c>
      <c r="E139" s="25">
        <v>1</v>
      </c>
      <c r="F139" s="27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">
        <v>0</v>
      </c>
      <c r="P139" s="2">
        <v>0</v>
      </c>
    </row>
    <row r="140" spans="1:16" ht="12" customHeight="1" x14ac:dyDescent="0.2">
      <c r="A140" s="2">
        <v>135</v>
      </c>
      <c r="B140" s="3" t="s">
        <v>102</v>
      </c>
      <c r="C140" s="26" t="s">
        <v>189</v>
      </c>
      <c r="D140" s="2">
        <v>4624</v>
      </c>
      <c r="E140" s="25">
        <v>0</v>
      </c>
      <c r="F140" s="27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">
        <v>0</v>
      </c>
      <c r="P140" s="2">
        <v>0</v>
      </c>
    </row>
    <row r="141" spans="1:16" ht="12" customHeight="1" x14ac:dyDescent="0.2">
      <c r="A141" s="2">
        <v>136</v>
      </c>
      <c r="B141" s="3" t="s">
        <v>68</v>
      </c>
      <c r="C141" s="26" t="s">
        <v>189</v>
      </c>
      <c r="D141" s="2">
        <v>2</v>
      </c>
      <c r="E141" s="25">
        <v>0</v>
      </c>
      <c r="F141" s="27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">
        <v>0</v>
      </c>
      <c r="P141" s="2">
        <v>0</v>
      </c>
    </row>
    <row r="142" spans="1:16" ht="12" customHeight="1" x14ac:dyDescent="0.2">
      <c r="A142" s="2">
        <v>137</v>
      </c>
      <c r="B142" s="3" t="s">
        <v>78</v>
      </c>
      <c r="C142" s="26" t="s">
        <v>189</v>
      </c>
      <c r="D142" s="2">
        <v>112</v>
      </c>
      <c r="E142" s="25">
        <v>1</v>
      </c>
      <c r="F142" s="27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">
        <v>0</v>
      </c>
      <c r="P142" s="2">
        <v>0</v>
      </c>
    </row>
    <row r="143" spans="1:16" ht="12" customHeight="1" x14ac:dyDescent="0.2">
      <c r="A143" s="2">
        <v>138</v>
      </c>
      <c r="B143" s="3" t="s">
        <v>138</v>
      </c>
      <c r="C143" s="26" t="s">
        <v>189</v>
      </c>
      <c r="D143" s="2">
        <v>23061</v>
      </c>
      <c r="E143" s="25">
        <v>0</v>
      </c>
      <c r="F143" s="30">
        <v>1</v>
      </c>
      <c r="G143" s="31">
        <v>0</v>
      </c>
      <c r="H143" s="31">
        <v>1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29">
        <v>0</v>
      </c>
      <c r="P143" s="5">
        <f>SUM(G143:I143)/F143%</f>
        <v>100</v>
      </c>
    </row>
    <row r="144" spans="1:16" ht="12" customHeight="1" x14ac:dyDescent="0.2">
      <c r="A144" s="2">
        <v>139</v>
      </c>
      <c r="B144" s="3" t="s">
        <v>99</v>
      </c>
      <c r="C144" s="26" t="s">
        <v>189</v>
      </c>
      <c r="D144" s="2">
        <v>489</v>
      </c>
      <c r="E144" s="25">
        <v>0</v>
      </c>
      <c r="F144" s="27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">
        <v>0</v>
      </c>
      <c r="P144" s="2">
        <v>0</v>
      </c>
    </row>
    <row r="145" spans="1:16" ht="12" customHeight="1" x14ac:dyDescent="0.2">
      <c r="A145" s="2">
        <v>140</v>
      </c>
      <c r="B145" s="3" t="s">
        <v>175</v>
      </c>
      <c r="C145" s="26" t="s">
        <v>189</v>
      </c>
      <c r="D145" s="2">
        <v>14</v>
      </c>
      <c r="E145" s="25">
        <v>0</v>
      </c>
      <c r="F145" s="27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">
        <v>0</v>
      </c>
      <c r="P145" s="2">
        <v>0</v>
      </c>
    </row>
    <row r="146" spans="1:16" ht="12" customHeight="1" x14ac:dyDescent="0.2">
      <c r="A146" s="2">
        <v>141</v>
      </c>
      <c r="B146" s="3" t="s">
        <v>114</v>
      </c>
      <c r="C146" s="26" t="s">
        <v>189</v>
      </c>
      <c r="D146" s="2">
        <v>1</v>
      </c>
      <c r="E146" s="25">
        <v>0</v>
      </c>
      <c r="F146" s="27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">
        <v>0</v>
      </c>
      <c r="P146" s="2">
        <v>0</v>
      </c>
    </row>
    <row r="147" spans="1:16" ht="12" customHeight="1" x14ac:dyDescent="0.2">
      <c r="A147" s="2">
        <v>142</v>
      </c>
      <c r="B147" s="3" t="s">
        <v>146</v>
      </c>
      <c r="C147" s="26" t="s">
        <v>189</v>
      </c>
      <c r="D147" s="2">
        <v>42</v>
      </c>
      <c r="E147" s="25">
        <v>6</v>
      </c>
      <c r="F147" s="27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">
        <v>0</v>
      </c>
      <c r="P147" s="2">
        <v>0</v>
      </c>
    </row>
    <row r="148" spans="1:16" ht="12" customHeight="1" x14ac:dyDescent="0.2">
      <c r="A148" s="2">
        <v>143</v>
      </c>
      <c r="B148" s="3" t="s">
        <v>123</v>
      </c>
      <c r="C148" s="26" t="s">
        <v>189</v>
      </c>
      <c r="D148" s="2">
        <v>50</v>
      </c>
      <c r="E148" s="25">
        <v>3</v>
      </c>
      <c r="F148" s="27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">
        <v>0</v>
      </c>
      <c r="P148" s="2">
        <v>0</v>
      </c>
    </row>
    <row r="149" spans="1:16" ht="12" customHeight="1" x14ac:dyDescent="0.2">
      <c r="A149" s="2">
        <v>144</v>
      </c>
      <c r="B149" s="3" t="s">
        <v>73</v>
      </c>
      <c r="C149" s="26" t="s">
        <v>189</v>
      </c>
      <c r="D149" s="2">
        <v>7</v>
      </c>
      <c r="E149" s="25">
        <v>0</v>
      </c>
      <c r="F149" s="27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">
        <v>0</v>
      </c>
      <c r="P149" s="2">
        <v>0</v>
      </c>
    </row>
    <row r="150" spans="1:16" ht="12" customHeight="1" x14ac:dyDescent="0.2">
      <c r="A150" s="2">
        <v>145</v>
      </c>
      <c r="B150" s="3" t="s">
        <v>48</v>
      </c>
      <c r="C150" s="26" t="s">
        <v>189</v>
      </c>
      <c r="D150" s="2">
        <v>155</v>
      </c>
      <c r="E150" s="25">
        <v>14</v>
      </c>
      <c r="F150" s="27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">
        <v>0</v>
      </c>
      <c r="P150" s="2">
        <v>0</v>
      </c>
    </row>
    <row r="151" spans="1:16" ht="12" customHeight="1" x14ac:dyDescent="0.2">
      <c r="A151" s="2">
        <v>146</v>
      </c>
      <c r="B151" s="3" t="s">
        <v>107</v>
      </c>
      <c r="C151" s="26" t="s">
        <v>189</v>
      </c>
      <c r="D151" s="2">
        <v>312</v>
      </c>
      <c r="E151" s="25">
        <v>0</v>
      </c>
      <c r="F151" s="27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">
        <v>0</v>
      </c>
      <c r="P151" s="2">
        <v>0</v>
      </c>
    </row>
    <row r="152" spans="1:16" ht="12" customHeight="1" x14ac:dyDescent="0.2">
      <c r="A152" s="2">
        <v>147</v>
      </c>
      <c r="B152" s="3" t="s">
        <v>117</v>
      </c>
      <c r="C152" s="26" t="s">
        <v>189</v>
      </c>
      <c r="D152" s="2">
        <v>20</v>
      </c>
      <c r="E152" s="25">
        <v>2</v>
      </c>
      <c r="F152" s="27"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">
        <v>0</v>
      </c>
      <c r="P152" s="2">
        <v>0</v>
      </c>
    </row>
    <row r="153" spans="1:16" ht="12" customHeight="1" x14ac:dyDescent="0.2">
      <c r="A153" s="2">
        <v>148</v>
      </c>
      <c r="B153" s="3" t="s">
        <v>65</v>
      </c>
      <c r="C153" s="26" t="s">
        <v>189</v>
      </c>
      <c r="D153" s="2">
        <v>1</v>
      </c>
      <c r="E153" s="25">
        <v>0</v>
      </c>
      <c r="F153" s="27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">
        <v>0</v>
      </c>
      <c r="P153" s="2">
        <v>0</v>
      </c>
    </row>
    <row r="154" spans="1:16" ht="12" customHeight="1" x14ac:dyDescent="0.2">
      <c r="A154" s="2">
        <v>149</v>
      </c>
      <c r="B154" s="3" t="s">
        <v>45</v>
      </c>
      <c r="C154" s="26" t="s">
        <v>189</v>
      </c>
      <c r="D154" s="2">
        <v>9</v>
      </c>
      <c r="E154" s="25">
        <v>1</v>
      </c>
      <c r="F154" s="27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">
        <v>0</v>
      </c>
      <c r="P154" s="2">
        <v>0</v>
      </c>
    </row>
    <row r="155" spans="1:16" ht="12" customHeight="1" x14ac:dyDescent="0.2">
      <c r="A155" s="33" t="s">
        <v>187</v>
      </c>
      <c r="B155" s="33"/>
      <c r="C155" s="4" t="s">
        <v>188</v>
      </c>
      <c r="D155" s="5">
        <f>SUM(D6:D154)</f>
        <v>1177369</v>
      </c>
      <c r="E155" s="5">
        <f>SUM(E6:E154)</f>
        <v>1193</v>
      </c>
      <c r="F155" s="5">
        <f t="shared" ref="F155:O155" si="0">SUM(F6:F154)</f>
        <v>10</v>
      </c>
      <c r="G155" s="5">
        <f t="shared" si="0"/>
        <v>1</v>
      </c>
      <c r="H155" s="5">
        <f t="shared" si="0"/>
        <v>9</v>
      </c>
      <c r="I155" s="5">
        <f t="shared" si="0"/>
        <v>0</v>
      </c>
      <c r="J155" s="5">
        <f t="shared" si="0"/>
        <v>0</v>
      </c>
      <c r="K155" s="5">
        <f t="shared" si="0"/>
        <v>0</v>
      </c>
      <c r="L155" s="5">
        <f t="shared" si="0"/>
        <v>0</v>
      </c>
      <c r="M155" s="5">
        <f t="shared" si="0"/>
        <v>0</v>
      </c>
      <c r="N155" s="5">
        <f t="shared" si="0"/>
        <v>0</v>
      </c>
      <c r="O155" s="5">
        <f t="shared" si="0"/>
        <v>2.5575447570332479E-4</v>
      </c>
      <c r="P155" s="2">
        <f>SUM(G155:I155)/F155%</f>
        <v>100</v>
      </c>
    </row>
    <row r="156" spans="1:16" ht="12" customHeight="1" x14ac:dyDescent="0.2">
      <c r="A156" s="6"/>
      <c r="B156" s="7"/>
      <c r="C156" s="8"/>
      <c r="D156" s="9"/>
      <c r="E156" s="10"/>
      <c r="F156" s="8"/>
      <c r="G156" s="11"/>
      <c r="H156" s="11"/>
      <c r="I156" s="11"/>
      <c r="J156" s="11"/>
      <c r="K156" s="11"/>
      <c r="L156" s="11"/>
      <c r="M156" s="11"/>
      <c r="N156" s="11"/>
      <c r="O156" s="11"/>
      <c r="P156" s="11"/>
    </row>
    <row r="157" spans="1:16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1:16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1:16" s="14" customFormat="1" ht="21" x14ac:dyDescent="0.35">
      <c r="A159" s="13" t="s">
        <v>180</v>
      </c>
      <c r="B159" s="13"/>
      <c r="C159" s="13"/>
      <c r="D159" s="13"/>
      <c r="E159" s="13"/>
      <c r="F159" s="13"/>
      <c r="G159" s="13"/>
      <c r="O159" s="15"/>
    </row>
    <row r="160" spans="1:16" s="14" customFormat="1" ht="12.75" x14ac:dyDescent="0.2">
      <c r="O160" s="15"/>
    </row>
    <row r="161" spans="1:16" s="16" customFormat="1" ht="38.1" customHeight="1" x14ac:dyDescent="0.2">
      <c r="B161" s="32" t="s">
        <v>181</v>
      </c>
      <c r="C161" s="32"/>
      <c r="D161" s="17">
        <v>149</v>
      </c>
      <c r="N161" s="18"/>
    </row>
    <row r="162" spans="1:16" s="14" customFormat="1" ht="38.1" customHeight="1" x14ac:dyDescent="0.2">
      <c r="B162" s="32" t="s">
        <v>182</v>
      </c>
      <c r="C162" s="32"/>
      <c r="D162" s="17">
        <v>1177369</v>
      </c>
      <c r="N162" s="15"/>
    </row>
    <row r="163" spans="1:16" s="14" customFormat="1" ht="38.1" customHeight="1" x14ac:dyDescent="0.2">
      <c r="B163" s="32" t="s">
        <v>183</v>
      </c>
      <c r="C163" s="32"/>
      <c r="D163" s="17">
        <v>10</v>
      </c>
      <c r="N163" s="15"/>
    </row>
    <row r="164" spans="1:16" s="14" customFormat="1" ht="38.1" customHeight="1" x14ac:dyDescent="0.2">
      <c r="B164" s="32" t="s">
        <v>184</v>
      </c>
      <c r="C164" s="32"/>
      <c r="D164" s="17">
        <v>10</v>
      </c>
      <c r="N164" s="15"/>
    </row>
    <row r="165" spans="1:16" s="14" customFormat="1" ht="38.1" customHeight="1" x14ac:dyDescent="0.2">
      <c r="B165" s="32" t="s">
        <v>185</v>
      </c>
      <c r="C165" s="32"/>
      <c r="D165" s="19">
        <f>D163/D162%</f>
        <v>8.4935139280888148E-4</v>
      </c>
      <c r="F165" s="20"/>
      <c r="N165" s="15"/>
    </row>
    <row r="166" spans="1:16" s="14" customFormat="1" ht="38.1" customHeight="1" x14ac:dyDescent="0.2">
      <c r="B166" s="32" t="s">
        <v>186</v>
      </c>
      <c r="C166" s="32"/>
      <c r="D166" s="21">
        <f>D164/D163*100</f>
        <v>100</v>
      </c>
      <c r="N166" s="15"/>
    </row>
    <row r="167" spans="1:16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1:16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1:16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1:16" x14ac:dyDescent="0.2">
      <c r="A170" s="22" t="s">
        <v>2</v>
      </c>
      <c r="B170" s="12" t="s">
        <v>3</v>
      </c>
    </row>
    <row r="171" spans="1:16" x14ac:dyDescent="0.2">
      <c r="A171" s="22" t="s">
        <v>17</v>
      </c>
      <c r="B171" s="12" t="s">
        <v>1</v>
      </c>
    </row>
    <row r="172" spans="1:16" s="12" customFormat="1" x14ac:dyDescent="0.2">
      <c r="A172" s="22" t="s">
        <v>28</v>
      </c>
      <c r="B172" s="23" t="s">
        <v>176</v>
      </c>
    </row>
    <row r="173" spans="1:16" x14ac:dyDescent="0.2">
      <c r="A173" s="22" t="s">
        <v>29</v>
      </c>
      <c r="B173" s="12" t="s">
        <v>177</v>
      </c>
    </row>
    <row r="176" spans="1:16" s="12" customFormat="1" x14ac:dyDescent="0.2">
      <c r="A176" s="12" t="s">
        <v>19</v>
      </c>
      <c r="C176" s="12" t="s">
        <v>22</v>
      </c>
    </row>
    <row r="177" spans="3:3" s="12" customFormat="1" x14ac:dyDescent="0.2">
      <c r="C177" s="12" t="s">
        <v>20</v>
      </c>
    </row>
    <row r="178" spans="3:3" s="12" customFormat="1" x14ac:dyDescent="0.2">
      <c r="C178" s="12" t="s">
        <v>21</v>
      </c>
    </row>
  </sheetData>
  <sortState ref="B8:P199">
    <sortCondition ref="B6:B199"/>
  </sortState>
  <mergeCells count="20">
    <mergeCell ref="A1:P1"/>
    <mergeCell ref="A2:P2"/>
    <mergeCell ref="A3:A5"/>
    <mergeCell ref="B3:B5"/>
    <mergeCell ref="C3:C5"/>
    <mergeCell ref="D3:D5"/>
    <mergeCell ref="E3:E5"/>
    <mergeCell ref="F3:F5"/>
    <mergeCell ref="G3:N3"/>
    <mergeCell ref="O3:P3"/>
    <mergeCell ref="G4:N4"/>
    <mergeCell ref="O4:O5"/>
    <mergeCell ref="P4:P5"/>
    <mergeCell ref="B166:C166"/>
    <mergeCell ref="A155:B155"/>
    <mergeCell ref="B161:C161"/>
    <mergeCell ref="B162:C162"/>
    <mergeCell ref="B163:C163"/>
    <mergeCell ref="B164:C164"/>
    <mergeCell ref="B165:C165"/>
  </mergeCells>
  <pageMargins left="0.25" right="0.25" top="0.75" bottom="0.75" header="0.3" footer="0.3"/>
  <pageSetup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1C_as_on_June_30 2018</vt:lpstr>
    </vt:vector>
  </TitlesOfParts>
  <Company>FTIL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jr00101</dc:creator>
  <cp:lastModifiedBy>shilpam00315</cp:lastModifiedBy>
  <cp:lastPrinted>2014-01-03T11:45:45Z</cp:lastPrinted>
  <dcterms:created xsi:type="dcterms:W3CDTF">2009-09-18T05:49:14Z</dcterms:created>
  <dcterms:modified xsi:type="dcterms:W3CDTF">2018-07-31T12:31:52Z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 Server">
    <vt:lpwstr>1</vt:lpwstr>
  </property>
</Properties>
</file>